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24226"/>
  <mc:AlternateContent xmlns:mc="http://schemas.openxmlformats.org/markup-compatibility/2006">
    <mc:Choice Requires="x15">
      <x15ac:absPath xmlns:x15ac="http://schemas.microsoft.com/office/spreadsheetml/2010/11/ac" url="M:\GHEProj\15 Update2018\7 web\"/>
    </mc:Choice>
  </mc:AlternateContent>
  <xr:revisionPtr revIDLastSave="0" documentId="13_ncr:1_{F690CF2E-05BA-4130-A29C-FA45388D7EF8}" xr6:coauthVersionLast="37" xr6:coauthVersionMax="37" xr10:uidLastSave="{00000000-0000-0000-0000-000000000000}"/>
  <bookViews>
    <workbookView xWindow="240" yWindow="138" windowWidth="20730" windowHeight="10488" tabRatio="683" xr2:uid="{00000000-000D-0000-FFFF-FFFF00000000}"/>
  </bookViews>
  <sheets>
    <sheet name="Notes" sheetId="24" r:id="rId1"/>
    <sheet name="Summary" sheetId="5" r:id="rId2"/>
    <sheet name="Top 20 causes" sheetId="26" r:id="rId3"/>
    <sheet name="World2016-2060 Deaths" sheetId="29" r:id="rId4"/>
    <sheet name="World2016-2060 ASDR" sheetId="30" r:id="rId5"/>
    <sheet name="World2016" sheetId="14" r:id="rId6"/>
    <sheet name="World2030" sheetId="6" r:id="rId7"/>
    <sheet name="World2045" sheetId="27" r:id="rId8"/>
    <sheet name="World2060" sheetId="28" r:id="rId9"/>
  </sheets>
  <externalReferences>
    <externalReference r:id="rId10"/>
    <externalReference r:id="rId11"/>
    <externalReference r:id="rId12"/>
    <externalReference r:id="rId13"/>
    <externalReference r:id="rId14"/>
    <externalReference r:id="rId15"/>
    <externalReference r:id="rId16"/>
  </externalReferences>
  <definedNames>
    <definedName name="__LEX1955" localSheetId="2">'[1]summary-targets'!#REF!</definedName>
    <definedName name="__LEX1955" localSheetId="4">'[1]summary-targets'!#REF!</definedName>
    <definedName name="__LEX1955" localSheetId="3">'[1]summary-targets'!#REF!</definedName>
    <definedName name="__LEX1955" localSheetId="7">'[1]summary-targets'!#REF!</definedName>
    <definedName name="__LEX1955" localSheetId="8">'[1]summary-targets'!#REF!</definedName>
    <definedName name="__LEX1955">'[1]summary-targets'!#REF!</definedName>
    <definedName name="__LEX1975" localSheetId="2">'[1]summary-targets'!#REF!</definedName>
    <definedName name="__LEX1975" localSheetId="4">'[1]summary-targets'!#REF!</definedName>
    <definedName name="__LEX1975" localSheetId="3">'[1]summary-targets'!#REF!</definedName>
    <definedName name="__LEX1975" localSheetId="7">'[1]summary-targets'!#REF!</definedName>
    <definedName name="__LEX1975" localSheetId="8">'[1]summary-targets'!#REF!</definedName>
    <definedName name="__LEX1975">'[1]summary-targets'!#REF!</definedName>
    <definedName name="__LEX2025" localSheetId="2">'[1]summary-targets'!#REF!</definedName>
    <definedName name="__LEX2025" localSheetId="4">'[1]summary-targets'!#REF!</definedName>
    <definedName name="__LEX2025" localSheetId="3">'[1]summary-targets'!#REF!</definedName>
    <definedName name="__LEX2025" localSheetId="7">'[1]summary-targets'!#REF!</definedName>
    <definedName name="__LEX2025" localSheetId="8">'[1]summary-targets'!#REF!</definedName>
    <definedName name="__LEX2025">'[1]summary-targets'!#REF!</definedName>
    <definedName name="_xlnm._FilterDatabase" localSheetId="1" hidden="1">Summary!$A$7:$I$155</definedName>
    <definedName name="_xlnm._FilterDatabase" localSheetId="5" hidden="1">World2016!$A$9:$N$157</definedName>
    <definedName name="_xlnm._FilterDatabase" localSheetId="4" hidden="1">'World2016-2060 ASDR'!$A$9:$K$157</definedName>
    <definedName name="_xlnm._FilterDatabase" localSheetId="3" hidden="1">'World2016-2060 Deaths'!$A$9:$K$157</definedName>
    <definedName name="_xlnm._FilterDatabase" localSheetId="6" hidden="1">World2030!$A$9:$N$157</definedName>
    <definedName name="_xlnm._FilterDatabase" localSheetId="7" hidden="1">World2045!$A$9:$N$157</definedName>
    <definedName name="_xlnm._FilterDatabase" localSheetId="8" hidden="1">World2060!$A$9:$N$157</definedName>
    <definedName name="_reg98" localSheetId="4">[2]whoreg!#REF!</definedName>
    <definedName name="_reg98" localSheetId="3">[2]whoreg!#REF!</definedName>
    <definedName name="_reg98" localSheetId="7">[2]whoreg!#REF!</definedName>
    <definedName name="_reg98" localSheetId="8">[2]whoreg!#REF!</definedName>
    <definedName name="_reg98">[2]whoreg!#REF!</definedName>
    <definedName name="_resul">'[3]slop-inter'!$A$45:$AG$48</definedName>
    <definedName name="_yellowF" localSheetId="4">#REF!</definedName>
    <definedName name="_yellowF" localSheetId="3">#REF!</definedName>
    <definedName name="_yellowF" localSheetId="7">#REF!</definedName>
    <definedName name="_yellowF" localSheetId="8">#REF!</definedName>
    <definedName name="_yellowF">#REF!</definedName>
    <definedName name="_yellowM" localSheetId="4">#REF!</definedName>
    <definedName name="_yellowM" localSheetId="3">#REF!</definedName>
    <definedName name="_yellowM" localSheetId="7">#REF!</definedName>
    <definedName name="_yellowM" localSheetId="8">#REF!</definedName>
    <definedName name="_yellowM">#REF!</definedName>
    <definedName name="data" localSheetId="4">#REF!</definedName>
    <definedName name="data" localSheetId="3">#REF!</definedName>
    <definedName name="data" localSheetId="7">#REF!</definedName>
    <definedName name="data" localSheetId="8">#REF!</definedName>
    <definedName name="data">#REF!</definedName>
    <definedName name="_xlnm.Database" localSheetId="4">#REF!</definedName>
    <definedName name="_xlnm.Database" localSheetId="3">#REF!</definedName>
    <definedName name="_xlnm.Database" localSheetId="7">#REF!</definedName>
    <definedName name="_xlnm.Database" localSheetId="8">#REF!</definedName>
    <definedName name="_xlnm.Database">#REF!</definedName>
    <definedName name="GBDageD95">[4]Deaths!$A$1:$T$643</definedName>
    <definedName name="home">'[3]slop-inter'!$D$1:$F$1</definedName>
    <definedName name="label">[3]lx!$D$1788:$E$1825</definedName>
    <definedName name="PA" localSheetId="4">#REF!</definedName>
    <definedName name="PA" localSheetId="3">#REF!</definedName>
    <definedName name="PA" localSheetId="7">#REF!</definedName>
    <definedName name="PA" localSheetId="8">#REF!</definedName>
    <definedName name="PA">#REF!</definedName>
    <definedName name="pop" localSheetId="4">#REF!</definedName>
    <definedName name="pop" localSheetId="3">#REF!</definedName>
    <definedName name="pop" localSheetId="7">#REF!</definedName>
    <definedName name="pop" localSheetId="8">#REF!</definedName>
    <definedName name="pop">#REF!</definedName>
    <definedName name="ppp" localSheetId="4">[5]Setup!#REF!</definedName>
    <definedName name="ppp" localSheetId="3">[5]Setup!#REF!</definedName>
    <definedName name="ppp" localSheetId="7">[5]Setup!#REF!</definedName>
    <definedName name="ppp" localSheetId="8">[5]Setup!#REF!</definedName>
    <definedName name="ppp">[5]Setup!#REF!</definedName>
    <definedName name="_xlnm.Print_Area" localSheetId="4">#REF!</definedName>
    <definedName name="_xlnm.Print_Area" localSheetId="3">#REF!</definedName>
    <definedName name="_xlnm.Print_Area" localSheetId="7">#REF!</definedName>
    <definedName name="_xlnm.Print_Area" localSheetId="8">#REF!</definedName>
    <definedName name="_xlnm.Print_Area">#REF!</definedName>
    <definedName name="_xlnm.Print_Titles" localSheetId="1">Summary!$B:$F,Summary!$1:$7</definedName>
    <definedName name="_xlnm.Print_Titles" localSheetId="5">World2016!$A:$G,World2016!$1:$9</definedName>
    <definedName name="_xlnm.Print_Titles" localSheetId="4">'World2016-2060 ASDR'!$A:$F,'World2016-2060 ASDR'!$1:$9</definedName>
    <definedName name="_xlnm.Print_Titles" localSheetId="3">'World2016-2060 Deaths'!$A:$F,'World2016-2060 Deaths'!$1:$9</definedName>
    <definedName name="_xlnm.Print_Titles" localSheetId="6">World2030!$A:$G,World2030!$1:$9</definedName>
    <definedName name="_xlnm.Print_Titles" localSheetId="7">World2045!$A:$G,World2045!$1:$9</definedName>
    <definedName name="_xlnm.Print_Titles" localSheetId="8">World2060!$A:$G,World2060!$1:$9</definedName>
    <definedName name="PrintAr2" localSheetId="4">#REF!</definedName>
    <definedName name="PrintAr2" localSheetId="3">#REF!</definedName>
    <definedName name="PrintAr2" localSheetId="7">#REF!</definedName>
    <definedName name="PrintAr2" localSheetId="8">#REF!</definedName>
    <definedName name="PrintAr2">#REF!</definedName>
    <definedName name="regeco98" localSheetId="4">[2]whoregeco!#REF!</definedName>
    <definedName name="regeco98" localSheetId="3">[2]whoregeco!#REF!</definedName>
    <definedName name="regeco98" localSheetId="7">[2]whoregeco!#REF!</definedName>
    <definedName name="regeco98" localSheetId="8">[2]whoregeco!#REF!</definedName>
    <definedName name="regeco98">[2]whoregeco!#REF!</definedName>
    <definedName name="SlopeF" localSheetId="4">#REF!</definedName>
    <definedName name="SlopeF" localSheetId="3">#REF!</definedName>
    <definedName name="SlopeF" localSheetId="7">#REF!</definedName>
    <definedName name="SlopeF" localSheetId="8">#REF!</definedName>
    <definedName name="SlopeF">#REF!</definedName>
    <definedName name="slopeintercept">'[6]intercept+slope projections'!$A$3:$H$29</definedName>
    <definedName name="slopeM" localSheetId="4">#REF!</definedName>
    <definedName name="slopeM" localSheetId="3">#REF!</definedName>
    <definedName name="slopeM" localSheetId="7">#REF!</definedName>
    <definedName name="slopeM" localSheetId="8">#REF!</definedName>
    <definedName name="slopeM">#REF!</definedName>
    <definedName name="sort1">'[6]intercept+slope projections'!$A$3:$B$29</definedName>
    <definedName name="sort2">'[6]intercept+slope projections'!$D$3:$F$29</definedName>
    <definedName name="sort3">'[6]intercept+slope projections'!$E$3:$F$29</definedName>
    <definedName name="sort4">'[6]intercept+slope projections'!$G$3:$H$29</definedName>
    <definedName name="SPSS" localSheetId="4">#REF!</definedName>
    <definedName name="SPSS" localSheetId="3">#REF!</definedName>
    <definedName name="SPSS" localSheetId="7">#REF!</definedName>
    <definedName name="SPSS" localSheetId="8">#REF!</definedName>
    <definedName name="SPSS">#REF!</definedName>
    <definedName name="year">'[6]intercept+slope projections'!$A$3:$A$29</definedName>
    <definedName name="yll" localSheetId="4">[5]Setup!#REF!</definedName>
    <definedName name="yll" localSheetId="3">[5]Setup!#REF!</definedName>
    <definedName name="yll" localSheetId="7">[5]Setup!#REF!</definedName>
    <definedName name="yll" localSheetId="8">[5]Setup!#REF!</definedName>
    <definedName name="yll">[5]Setup!#REF!</definedName>
    <definedName name="yll00" localSheetId="4">[7]Setup!#REF!</definedName>
    <definedName name="yll00" localSheetId="3">[7]Setup!#REF!</definedName>
    <definedName name="yll00" localSheetId="7">[7]Setup!#REF!</definedName>
    <definedName name="yll00" localSheetId="8">[7]Setup!#REF!</definedName>
    <definedName name="yll00">[7]Setup!#REF!</definedName>
    <definedName name="yll13" localSheetId="4">[7]Setup!#REF!</definedName>
    <definedName name="yll13" localSheetId="3">[7]Setup!#REF!</definedName>
    <definedName name="yll13" localSheetId="7">[7]Setup!#REF!</definedName>
    <definedName name="yll13" localSheetId="8">[7]Setup!#REF!</definedName>
    <definedName name="yll13">[7]Setup!#REF!</definedName>
  </definedNames>
  <calcPr calcId="179021"/>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U157" i="28" l="1"/>
  <c r="N157" i="28"/>
  <c r="G157" i="28" s="1"/>
  <c r="U156" i="28"/>
  <c r="G156" i="28" s="1"/>
  <c r="N156" i="28"/>
  <c r="U155" i="28"/>
  <c r="N155" i="28"/>
  <c r="G155" i="28" s="1"/>
  <c r="M153" i="5" s="1"/>
  <c r="U154" i="28"/>
  <c r="N154" i="28"/>
  <c r="G154" i="28"/>
  <c r="U153" i="28"/>
  <c r="N153" i="28"/>
  <c r="G153" i="28"/>
  <c r="U152" i="28"/>
  <c r="G152" i="28" s="1"/>
  <c r="N152" i="28"/>
  <c r="U151" i="28"/>
  <c r="N151" i="28"/>
  <c r="G151" i="28" s="1"/>
  <c r="M149" i="5" s="1"/>
  <c r="N149" i="5" s="1"/>
  <c r="U150" i="28"/>
  <c r="N150" i="28"/>
  <c r="G150" i="28" s="1"/>
  <c r="M148" i="5" s="1"/>
  <c r="U149" i="28"/>
  <c r="N149" i="28"/>
  <c r="G149" i="28" s="1"/>
  <c r="U148" i="28"/>
  <c r="G148" i="28" s="1"/>
  <c r="M146" i="5" s="1"/>
  <c r="N148" i="28"/>
  <c r="U147" i="28"/>
  <c r="N147" i="28"/>
  <c r="U146" i="28"/>
  <c r="N146" i="28"/>
  <c r="G146" i="28"/>
  <c r="U145" i="28"/>
  <c r="N145" i="28"/>
  <c r="G145" i="28"/>
  <c r="M143" i="5" s="1"/>
  <c r="U144" i="28"/>
  <c r="G144" i="28" s="1"/>
  <c r="M142" i="5" s="1"/>
  <c r="N142" i="5" s="1"/>
  <c r="N144" i="28"/>
  <c r="U143" i="28"/>
  <c r="N143" i="28"/>
  <c r="G143" i="28" s="1"/>
  <c r="U142" i="28"/>
  <c r="N142" i="28"/>
  <c r="G142" i="28"/>
  <c r="M140" i="5" s="1"/>
  <c r="U141" i="28"/>
  <c r="N141" i="28"/>
  <c r="G141" i="28" s="1"/>
  <c r="M139" i="5" s="1"/>
  <c r="N139" i="5" s="1"/>
  <c r="U140" i="28"/>
  <c r="G140" i="28" s="1"/>
  <c r="N140" i="28"/>
  <c r="U139" i="28"/>
  <c r="N139" i="28"/>
  <c r="U138" i="28"/>
  <c r="N138" i="28"/>
  <c r="G138" i="28"/>
  <c r="M136" i="5" s="1"/>
  <c r="U137" i="28"/>
  <c r="N137" i="28"/>
  <c r="G137" i="28"/>
  <c r="U136" i="28"/>
  <c r="G136" i="28" s="1"/>
  <c r="N136" i="28"/>
  <c r="U135" i="28"/>
  <c r="N135" i="28"/>
  <c r="G135" i="28" s="1"/>
  <c r="U134" i="28"/>
  <c r="N134" i="28"/>
  <c r="G134" i="28" s="1"/>
  <c r="M132" i="5" s="1"/>
  <c r="N132" i="5" s="1"/>
  <c r="U133" i="28"/>
  <c r="N133" i="28"/>
  <c r="G133" i="28" s="1"/>
  <c r="U132" i="28"/>
  <c r="G132" i="28" s="1"/>
  <c r="N132" i="28"/>
  <c r="U131" i="28"/>
  <c r="N131" i="28"/>
  <c r="U130" i="28"/>
  <c r="N130" i="28"/>
  <c r="G130" i="28"/>
  <c r="U129" i="28"/>
  <c r="N129" i="28"/>
  <c r="G129" i="28"/>
  <c r="U128" i="28"/>
  <c r="G128" i="28" s="1"/>
  <c r="M126" i="5" s="1"/>
  <c r="N128" i="28"/>
  <c r="U127" i="28"/>
  <c r="N127" i="28"/>
  <c r="G127" i="28" s="1"/>
  <c r="U126" i="28"/>
  <c r="N126" i="28"/>
  <c r="G126" i="28" s="1"/>
  <c r="U125" i="28"/>
  <c r="N125" i="28"/>
  <c r="G125" i="28" s="1"/>
  <c r="U124" i="28"/>
  <c r="G124" i="28" s="1"/>
  <c r="N124" i="28"/>
  <c r="U123" i="28"/>
  <c r="N123" i="28"/>
  <c r="G123" i="28" s="1"/>
  <c r="U122" i="28"/>
  <c r="N122" i="28"/>
  <c r="G122" i="28"/>
  <c r="U121" i="28"/>
  <c r="N121" i="28"/>
  <c r="G121" i="28"/>
  <c r="U120" i="28"/>
  <c r="G120" i="28" s="1"/>
  <c r="N120" i="28"/>
  <c r="U119" i="28"/>
  <c r="N119" i="28"/>
  <c r="G119" i="28" s="1"/>
  <c r="U118" i="28"/>
  <c r="N118" i="28"/>
  <c r="G118" i="28"/>
  <c r="M116" i="5" s="1"/>
  <c r="U117" i="28"/>
  <c r="N117" i="28"/>
  <c r="G117" i="28" s="1"/>
  <c r="U116" i="28"/>
  <c r="G116" i="28" s="1"/>
  <c r="M114" i="5" s="1"/>
  <c r="N114" i="5" s="1"/>
  <c r="N116" i="28"/>
  <c r="U115" i="28"/>
  <c r="N115" i="28"/>
  <c r="G115" i="28" s="1"/>
  <c r="U114" i="28"/>
  <c r="N114" i="28"/>
  <c r="G114" i="28"/>
  <c r="U113" i="28"/>
  <c r="N113" i="28"/>
  <c r="G113" i="28" s="1"/>
  <c r="U112" i="28"/>
  <c r="G112" i="28" s="1"/>
  <c r="N112" i="28"/>
  <c r="U111" i="28"/>
  <c r="N111" i="28"/>
  <c r="G111" i="28" s="1"/>
  <c r="U110" i="28"/>
  <c r="N110" i="28"/>
  <c r="G110" i="28" s="1"/>
  <c r="U109" i="28"/>
  <c r="N109" i="28"/>
  <c r="G109" i="28" s="1"/>
  <c r="U108" i="28"/>
  <c r="G108" i="28" s="1"/>
  <c r="M106" i="5" s="1"/>
  <c r="N106" i="5" s="1"/>
  <c r="N108" i="28"/>
  <c r="U107" i="28"/>
  <c r="N107" i="28"/>
  <c r="G107" i="28" s="1"/>
  <c r="U106" i="28"/>
  <c r="N106" i="28"/>
  <c r="G106" i="28"/>
  <c r="U105" i="28"/>
  <c r="N105" i="28"/>
  <c r="G105" i="28"/>
  <c r="U104" i="28"/>
  <c r="G104" i="28" s="1"/>
  <c r="N104" i="28"/>
  <c r="U103" i="28"/>
  <c r="N103" i="28"/>
  <c r="G103" i="28" s="1"/>
  <c r="U102" i="28"/>
  <c r="N102" i="28"/>
  <c r="G102" i="28" s="1"/>
  <c r="M100" i="5" s="1"/>
  <c r="N100" i="5" s="1"/>
  <c r="U101" i="28"/>
  <c r="N101" i="28"/>
  <c r="G101" i="28" s="1"/>
  <c r="U100" i="28"/>
  <c r="G100" i="28" s="1"/>
  <c r="N100" i="28"/>
  <c r="U99" i="28"/>
  <c r="N99" i="28"/>
  <c r="G99" i="28" s="1"/>
  <c r="U98" i="28"/>
  <c r="N98" i="28"/>
  <c r="G98" i="28"/>
  <c r="U97" i="28"/>
  <c r="N97" i="28"/>
  <c r="G97" i="28" s="1"/>
  <c r="U96" i="28"/>
  <c r="G96" i="28" s="1"/>
  <c r="N96" i="28"/>
  <c r="U95" i="28"/>
  <c r="N95" i="28"/>
  <c r="G95" i="28" s="1"/>
  <c r="M93" i="5" s="1"/>
  <c r="N93" i="5" s="1"/>
  <c r="U94" i="28"/>
  <c r="N94" i="28"/>
  <c r="G94" i="28" s="1"/>
  <c r="U93" i="28"/>
  <c r="N93" i="28"/>
  <c r="G93" i="28" s="1"/>
  <c r="U92" i="28"/>
  <c r="N92" i="28"/>
  <c r="G92" i="28"/>
  <c r="U91" i="28"/>
  <c r="N91" i="28"/>
  <c r="G91" i="28" s="1"/>
  <c r="U90" i="28"/>
  <c r="N90" i="28"/>
  <c r="G90" i="28"/>
  <c r="U89" i="28"/>
  <c r="N89" i="28"/>
  <c r="G89" i="28"/>
  <c r="U88" i="28"/>
  <c r="G88" i="28" s="1"/>
  <c r="N88" i="28"/>
  <c r="U87" i="28"/>
  <c r="N87" i="28"/>
  <c r="G87" i="28" s="1"/>
  <c r="U86" i="28"/>
  <c r="N86" i="28"/>
  <c r="G86" i="28"/>
  <c r="U85" i="28"/>
  <c r="N85" i="28"/>
  <c r="G85" i="28" s="1"/>
  <c r="U84" i="28"/>
  <c r="G84" i="28" s="1"/>
  <c r="N84" i="28"/>
  <c r="U83" i="28"/>
  <c r="N83" i="28"/>
  <c r="G83" i="28" s="1"/>
  <c r="U82" i="28"/>
  <c r="N82" i="28"/>
  <c r="G82" i="28"/>
  <c r="U81" i="28"/>
  <c r="N81" i="28"/>
  <c r="G81" i="28" s="1"/>
  <c r="U80" i="28"/>
  <c r="G80" i="28" s="1"/>
  <c r="N80" i="28"/>
  <c r="U79" i="28"/>
  <c r="N79" i="28"/>
  <c r="G79" i="28" s="1"/>
  <c r="U78" i="28"/>
  <c r="N78" i="28"/>
  <c r="G78" i="28" s="1"/>
  <c r="M76" i="5" s="1"/>
  <c r="U77" i="28"/>
  <c r="N77" i="28"/>
  <c r="G77" i="28" s="1"/>
  <c r="U76" i="28"/>
  <c r="N76" i="28"/>
  <c r="G76" i="28"/>
  <c r="U75" i="28"/>
  <c r="N75" i="28"/>
  <c r="G75" i="28" s="1"/>
  <c r="U74" i="28"/>
  <c r="N74" i="28"/>
  <c r="G74" i="28"/>
  <c r="U73" i="28"/>
  <c r="N73" i="28"/>
  <c r="G73" i="28"/>
  <c r="U72" i="28"/>
  <c r="G72" i="28" s="1"/>
  <c r="N72" i="28"/>
  <c r="U71" i="28"/>
  <c r="N71" i="28"/>
  <c r="G71" i="28" s="1"/>
  <c r="U70" i="28"/>
  <c r="N70" i="28"/>
  <c r="G70" i="28"/>
  <c r="U69" i="28"/>
  <c r="N69" i="28"/>
  <c r="G69" i="28" s="1"/>
  <c r="U68" i="28"/>
  <c r="G68" i="28" s="1"/>
  <c r="N68" i="28"/>
  <c r="U67" i="28"/>
  <c r="N67" i="28"/>
  <c r="G67" i="28" s="1"/>
  <c r="U66" i="28"/>
  <c r="N66" i="28"/>
  <c r="G66" i="28"/>
  <c r="U65" i="28"/>
  <c r="N65" i="28"/>
  <c r="G65" i="28" s="1"/>
  <c r="U64" i="28"/>
  <c r="G64" i="28" s="1"/>
  <c r="N64" i="28"/>
  <c r="U63" i="28"/>
  <c r="N63" i="28"/>
  <c r="G63" i="28" s="1"/>
  <c r="U62" i="28"/>
  <c r="N62" i="28"/>
  <c r="G62" i="28" s="1"/>
  <c r="U61" i="28"/>
  <c r="N61" i="28"/>
  <c r="G61" i="28" s="1"/>
  <c r="U60" i="28"/>
  <c r="G60" i="28" s="1"/>
  <c r="N60" i="28"/>
  <c r="U59" i="28"/>
  <c r="N59" i="28"/>
  <c r="G59" i="28" s="1"/>
  <c r="U58" i="28"/>
  <c r="N58" i="28"/>
  <c r="G58" i="28"/>
  <c r="U57" i="28"/>
  <c r="N57" i="28"/>
  <c r="G57" i="28" s="1"/>
  <c r="U56" i="28"/>
  <c r="G56" i="28" s="1"/>
  <c r="N56" i="28"/>
  <c r="U55" i="28"/>
  <c r="N55" i="28"/>
  <c r="G55" i="28" s="1"/>
  <c r="U54" i="28"/>
  <c r="N54" i="28"/>
  <c r="G54" i="28" s="1"/>
  <c r="M52" i="5" s="1"/>
  <c r="N52" i="5" s="1"/>
  <c r="U53" i="28"/>
  <c r="N53" i="28"/>
  <c r="G53" i="28" s="1"/>
  <c r="U52" i="28"/>
  <c r="G52" i="28" s="1"/>
  <c r="N52" i="28"/>
  <c r="U51" i="28"/>
  <c r="N51" i="28"/>
  <c r="G51" i="28" s="1"/>
  <c r="U50" i="28"/>
  <c r="N50" i="28"/>
  <c r="G50" i="28"/>
  <c r="U49" i="28"/>
  <c r="N49" i="28"/>
  <c r="G49" i="28" s="1"/>
  <c r="U48" i="28"/>
  <c r="G48" i="28" s="1"/>
  <c r="N48" i="28"/>
  <c r="U47" i="28"/>
  <c r="N47" i="28"/>
  <c r="G47" i="28" s="1"/>
  <c r="M45" i="5" s="1"/>
  <c r="U46" i="28"/>
  <c r="N46" i="28"/>
  <c r="G46" i="28" s="1"/>
  <c r="U45" i="28"/>
  <c r="N45" i="28"/>
  <c r="G45" i="28" s="1"/>
  <c r="U44" i="28"/>
  <c r="G44" i="28" s="1"/>
  <c r="M42" i="5" s="1"/>
  <c r="N42" i="5" s="1"/>
  <c r="N44" i="28"/>
  <c r="U43" i="28"/>
  <c r="N43" i="28"/>
  <c r="G43" i="28" s="1"/>
  <c r="U42" i="28"/>
  <c r="N42" i="28"/>
  <c r="G42" i="28"/>
  <c r="U41" i="28"/>
  <c r="N41" i="28"/>
  <c r="G41" i="28"/>
  <c r="U40" i="28"/>
  <c r="G40" i="28" s="1"/>
  <c r="N40" i="28"/>
  <c r="U39" i="28"/>
  <c r="N39" i="28"/>
  <c r="G39" i="28" s="1"/>
  <c r="U38" i="28"/>
  <c r="N38" i="28"/>
  <c r="G38" i="28" s="1"/>
  <c r="M36" i="5" s="1"/>
  <c r="N36" i="5" s="1"/>
  <c r="U37" i="28"/>
  <c r="N37" i="28"/>
  <c r="G37" i="28" s="1"/>
  <c r="U36" i="28"/>
  <c r="G36" i="28" s="1"/>
  <c r="N36" i="28"/>
  <c r="U35" i="28"/>
  <c r="N35" i="28"/>
  <c r="G35" i="28" s="1"/>
  <c r="U34" i="28"/>
  <c r="N34" i="28"/>
  <c r="G34" i="28"/>
  <c r="U33" i="28"/>
  <c r="N33" i="28"/>
  <c r="G33" i="28" s="1"/>
  <c r="U32" i="28"/>
  <c r="G32" i="28" s="1"/>
  <c r="N32" i="28"/>
  <c r="U31" i="28"/>
  <c r="N31" i="28"/>
  <c r="G31" i="28" s="1"/>
  <c r="M29" i="5" s="1"/>
  <c r="N29" i="5" s="1"/>
  <c r="U30" i="28"/>
  <c r="N30" i="28"/>
  <c r="G30" i="28" s="1"/>
  <c r="U29" i="28"/>
  <c r="N29" i="28"/>
  <c r="G29" i="28" s="1"/>
  <c r="U28" i="28"/>
  <c r="N28" i="28"/>
  <c r="G28" i="28"/>
  <c r="U27" i="28"/>
  <c r="N27" i="28"/>
  <c r="G27" i="28" s="1"/>
  <c r="U26" i="28"/>
  <c r="N26" i="28"/>
  <c r="G26" i="28"/>
  <c r="U25" i="28"/>
  <c r="N25" i="28"/>
  <c r="G25" i="28"/>
  <c r="U24" i="28"/>
  <c r="G24" i="28" s="1"/>
  <c r="N24" i="28"/>
  <c r="U23" i="28"/>
  <c r="N23" i="28"/>
  <c r="G23" i="28" s="1"/>
  <c r="U22" i="28"/>
  <c r="N22" i="28"/>
  <c r="G22" i="28"/>
  <c r="U21" i="28"/>
  <c r="N21" i="28"/>
  <c r="G21" i="28" s="1"/>
  <c r="U20" i="28"/>
  <c r="G20" i="28" s="1"/>
  <c r="N20" i="28"/>
  <c r="U19" i="28"/>
  <c r="N19" i="28"/>
  <c r="G19" i="28" s="1"/>
  <c r="U18" i="28"/>
  <c r="N18" i="28"/>
  <c r="G18" i="28"/>
  <c r="U17" i="28"/>
  <c r="N17" i="28"/>
  <c r="G17" i="28" s="1"/>
  <c r="U16" i="28"/>
  <c r="G16" i="28" s="1"/>
  <c r="N16" i="28"/>
  <c r="U15" i="28"/>
  <c r="N15" i="28"/>
  <c r="G15" i="28" s="1"/>
  <c r="U14" i="28"/>
  <c r="N14" i="28"/>
  <c r="G14" i="28" s="1"/>
  <c r="U13" i="28"/>
  <c r="N13" i="28"/>
  <c r="G13" i="28" s="1"/>
  <c r="U12" i="28"/>
  <c r="N12" i="28"/>
  <c r="G12" i="28"/>
  <c r="U11" i="28"/>
  <c r="N11" i="28"/>
  <c r="G11" i="28" s="1"/>
  <c r="U10" i="28"/>
  <c r="N10" i="28"/>
  <c r="G10" i="28"/>
  <c r="U7" i="28"/>
  <c r="N7" i="28"/>
  <c r="G7" i="28" s="1"/>
  <c r="U157" i="27"/>
  <c r="G157" i="27" s="1"/>
  <c r="N157" i="27"/>
  <c r="U156" i="27"/>
  <c r="N156" i="27"/>
  <c r="G156" i="27" s="1"/>
  <c r="U155" i="27"/>
  <c r="N155" i="27"/>
  <c r="G155" i="27"/>
  <c r="K153" i="5" s="1"/>
  <c r="U154" i="27"/>
  <c r="N154" i="27"/>
  <c r="G154" i="27" s="1"/>
  <c r="U153" i="27"/>
  <c r="G153" i="27" s="1"/>
  <c r="N153" i="27"/>
  <c r="U152" i="27"/>
  <c r="N152" i="27"/>
  <c r="G152" i="27" s="1"/>
  <c r="U151" i="27"/>
  <c r="N151" i="27"/>
  <c r="G151" i="27"/>
  <c r="U150" i="27"/>
  <c r="N150" i="27"/>
  <c r="G150" i="27" s="1"/>
  <c r="U149" i="27"/>
  <c r="G149" i="27" s="1"/>
  <c r="N149" i="27"/>
  <c r="U148" i="27"/>
  <c r="N148" i="27"/>
  <c r="G148" i="27" s="1"/>
  <c r="U147" i="27"/>
  <c r="N147" i="27"/>
  <c r="G147" i="27" s="1"/>
  <c r="K145" i="5" s="1"/>
  <c r="U146" i="27"/>
  <c r="N146" i="27"/>
  <c r="G146" i="27" s="1"/>
  <c r="U145" i="27"/>
  <c r="G145" i="27" s="1"/>
  <c r="K143" i="5" s="1"/>
  <c r="N145" i="27"/>
  <c r="U144" i="27"/>
  <c r="N144" i="27"/>
  <c r="G144" i="27" s="1"/>
  <c r="U143" i="27"/>
  <c r="N143" i="27"/>
  <c r="G143" i="27"/>
  <c r="U142" i="27"/>
  <c r="N142" i="27"/>
  <c r="G142" i="27" s="1"/>
  <c r="K140" i="5" s="1"/>
  <c r="U141" i="27"/>
  <c r="G141" i="27" s="1"/>
  <c r="N141" i="27"/>
  <c r="U140" i="27"/>
  <c r="N140" i="27"/>
  <c r="G140" i="27" s="1"/>
  <c r="U139" i="27"/>
  <c r="N139" i="27"/>
  <c r="G139" i="27"/>
  <c r="K137" i="5" s="1"/>
  <c r="U138" i="27"/>
  <c r="N138" i="27"/>
  <c r="G138" i="27" s="1"/>
  <c r="U137" i="27"/>
  <c r="G137" i="27" s="1"/>
  <c r="K135" i="5" s="1"/>
  <c r="L135" i="5" s="1"/>
  <c r="N137" i="27"/>
  <c r="U136" i="27"/>
  <c r="N136" i="27"/>
  <c r="G136" i="27" s="1"/>
  <c r="U135" i="27"/>
  <c r="N135" i="27"/>
  <c r="G135" i="27"/>
  <c r="U134" i="27"/>
  <c r="N134" i="27"/>
  <c r="G134" i="27" s="1"/>
  <c r="K132" i="5" s="1"/>
  <c r="L132" i="5" s="1"/>
  <c r="U133" i="27"/>
  <c r="G133" i="27" s="1"/>
  <c r="N133" i="27"/>
  <c r="U132" i="27"/>
  <c r="N132" i="27"/>
  <c r="G132" i="27" s="1"/>
  <c r="U131" i="27"/>
  <c r="N131" i="27"/>
  <c r="G131" i="27" s="1"/>
  <c r="U130" i="27"/>
  <c r="N130" i="27"/>
  <c r="G130" i="27" s="1"/>
  <c r="U129" i="27"/>
  <c r="G129" i="27" s="1"/>
  <c r="K127" i="5" s="1"/>
  <c r="L127" i="5" s="1"/>
  <c r="N129" i="27"/>
  <c r="U128" i="27"/>
  <c r="N128" i="27"/>
  <c r="G128" i="27" s="1"/>
  <c r="U127" i="27"/>
  <c r="N127" i="27"/>
  <c r="G127" i="27"/>
  <c r="U126" i="27"/>
  <c r="N126" i="27"/>
  <c r="G126" i="27"/>
  <c r="U125" i="27"/>
  <c r="G125" i="27" s="1"/>
  <c r="N125" i="27"/>
  <c r="U124" i="27"/>
  <c r="N124" i="27"/>
  <c r="G124" i="27" s="1"/>
  <c r="U123" i="27"/>
  <c r="N123" i="27"/>
  <c r="G123" i="27" s="1"/>
  <c r="K121" i="5" s="1"/>
  <c r="L121" i="5" s="1"/>
  <c r="U122" i="27"/>
  <c r="N122" i="27"/>
  <c r="G122" i="27" s="1"/>
  <c r="U121" i="27"/>
  <c r="G121" i="27" s="1"/>
  <c r="K119" i="5" s="1"/>
  <c r="N121" i="27"/>
  <c r="U120" i="27"/>
  <c r="N120" i="27"/>
  <c r="G120" i="27" s="1"/>
  <c r="K118" i="5" s="1"/>
  <c r="U119" i="27"/>
  <c r="N119" i="27"/>
  <c r="G119" i="27"/>
  <c r="U118" i="27"/>
  <c r="N118" i="27"/>
  <c r="G118" i="27" s="1"/>
  <c r="K116" i="5" s="1"/>
  <c r="U117" i="27"/>
  <c r="G117" i="27" s="1"/>
  <c r="N117" i="27"/>
  <c r="U116" i="27"/>
  <c r="N116" i="27"/>
  <c r="G116" i="27" s="1"/>
  <c r="K114" i="5" s="1"/>
  <c r="L114" i="5" s="1"/>
  <c r="U115" i="27"/>
  <c r="N115" i="27"/>
  <c r="G115" i="27" s="1"/>
  <c r="U114" i="27"/>
  <c r="N114" i="27"/>
  <c r="G114" i="27" s="1"/>
  <c r="U113" i="27"/>
  <c r="N113" i="27"/>
  <c r="G113" i="27"/>
  <c r="K111" i="5" s="1"/>
  <c r="U112" i="27"/>
  <c r="N112" i="27"/>
  <c r="G112" i="27" s="1"/>
  <c r="U111" i="27"/>
  <c r="N111" i="27"/>
  <c r="G111" i="27"/>
  <c r="U110" i="27"/>
  <c r="N110" i="27"/>
  <c r="G110" i="27"/>
  <c r="K108" i="5" s="1"/>
  <c r="U109" i="27"/>
  <c r="G109" i="27" s="1"/>
  <c r="N109" i="27"/>
  <c r="U108" i="27"/>
  <c r="N108" i="27"/>
  <c r="G108" i="27" s="1"/>
  <c r="U107" i="27"/>
  <c r="N107" i="27"/>
  <c r="G107" i="27"/>
  <c r="U106" i="27"/>
  <c r="N106" i="27"/>
  <c r="G106" i="27" s="1"/>
  <c r="U105" i="27"/>
  <c r="G105" i="27" s="1"/>
  <c r="N105" i="27"/>
  <c r="U104" i="27"/>
  <c r="N104" i="27"/>
  <c r="G104" i="27" s="1"/>
  <c r="K102" i="5" s="1"/>
  <c r="U103" i="27"/>
  <c r="N103" i="27"/>
  <c r="G103" i="27"/>
  <c r="U102" i="27"/>
  <c r="N102" i="27"/>
  <c r="G102" i="27" s="1"/>
  <c r="U101" i="27"/>
  <c r="G101" i="27" s="1"/>
  <c r="N101" i="27"/>
  <c r="U100" i="27"/>
  <c r="N100" i="27"/>
  <c r="G100" i="27" s="1"/>
  <c r="U99" i="27"/>
  <c r="N99" i="27"/>
  <c r="G99" i="27" s="1"/>
  <c r="U98" i="27"/>
  <c r="N98" i="27"/>
  <c r="G98" i="27" s="1"/>
  <c r="U97" i="27"/>
  <c r="N97" i="27"/>
  <c r="G97" i="27"/>
  <c r="U96" i="27"/>
  <c r="N96" i="27"/>
  <c r="G96" i="27" s="1"/>
  <c r="U95" i="27"/>
  <c r="N95" i="27"/>
  <c r="G95" i="27"/>
  <c r="U94" i="27"/>
  <c r="N94" i="27"/>
  <c r="G94" i="27"/>
  <c r="U93" i="27"/>
  <c r="G93" i="27" s="1"/>
  <c r="N93" i="27"/>
  <c r="U92" i="27"/>
  <c r="N92" i="27"/>
  <c r="G92" i="27" s="1"/>
  <c r="U91" i="27"/>
  <c r="N91" i="27"/>
  <c r="G91" i="27"/>
  <c r="U90" i="27"/>
  <c r="N90" i="27"/>
  <c r="G90" i="27" s="1"/>
  <c r="U89" i="27"/>
  <c r="G89" i="27" s="1"/>
  <c r="N89" i="27"/>
  <c r="U88" i="27"/>
  <c r="N88" i="27"/>
  <c r="G88" i="27" s="1"/>
  <c r="U87" i="27"/>
  <c r="N87" i="27"/>
  <c r="G87" i="27"/>
  <c r="U86" i="27"/>
  <c r="N86" i="27"/>
  <c r="G86" i="27"/>
  <c r="U85" i="27"/>
  <c r="G85" i="27" s="1"/>
  <c r="N85" i="27"/>
  <c r="U84" i="27"/>
  <c r="N84" i="27"/>
  <c r="G84" i="27" s="1"/>
  <c r="U83" i="27"/>
  <c r="N83" i="27"/>
  <c r="G83" i="27" s="1"/>
  <c r="U82" i="27"/>
  <c r="N82" i="27"/>
  <c r="G82" i="27" s="1"/>
  <c r="U81" i="27"/>
  <c r="G81" i="27" s="1"/>
  <c r="K79" i="5" s="1"/>
  <c r="L79" i="5" s="1"/>
  <c r="N81" i="27"/>
  <c r="U80" i="27"/>
  <c r="N80" i="27"/>
  <c r="G80" i="27" s="1"/>
  <c r="U79" i="27"/>
  <c r="N79" i="27"/>
  <c r="G79" i="27"/>
  <c r="U78" i="27"/>
  <c r="N78" i="27"/>
  <c r="G78" i="27"/>
  <c r="U77" i="27"/>
  <c r="G77" i="27" s="1"/>
  <c r="N77" i="27"/>
  <c r="U76" i="27"/>
  <c r="N76" i="27"/>
  <c r="G76" i="27" s="1"/>
  <c r="U75" i="27"/>
  <c r="N75" i="27"/>
  <c r="G75" i="27" s="1"/>
  <c r="U74" i="27"/>
  <c r="N74" i="27"/>
  <c r="G74" i="27" s="1"/>
  <c r="U73" i="27"/>
  <c r="G73" i="27" s="1"/>
  <c r="K71" i="5" s="1"/>
  <c r="L71" i="5" s="1"/>
  <c r="N73" i="27"/>
  <c r="U72" i="27"/>
  <c r="N72" i="27"/>
  <c r="G72" i="27" s="1"/>
  <c r="K70" i="5" s="1"/>
  <c r="U71" i="27"/>
  <c r="N71" i="27"/>
  <c r="G71" i="27"/>
  <c r="U70" i="27"/>
  <c r="N70" i="27"/>
  <c r="G70" i="27"/>
  <c r="U69" i="27"/>
  <c r="G69" i="27" s="1"/>
  <c r="N69" i="27"/>
  <c r="U68" i="27"/>
  <c r="N68" i="27"/>
  <c r="G68" i="27" s="1"/>
  <c r="U67" i="27"/>
  <c r="N67" i="27"/>
  <c r="G67" i="27" s="1"/>
  <c r="U66" i="27"/>
  <c r="N66" i="27"/>
  <c r="G66" i="27" s="1"/>
  <c r="U65" i="27"/>
  <c r="N65" i="27"/>
  <c r="G65" i="27"/>
  <c r="U64" i="27"/>
  <c r="N64" i="27"/>
  <c r="G64" i="27" s="1"/>
  <c r="U63" i="27"/>
  <c r="N63" i="27"/>
  <c r="G63" i="27"/>
  <c r="U62" i="27"/>
  <c r="N62" i="27"/>
  <c r="G62" i="27" s="1"/>
  <c r="K60" i="5" s="1"/>
  <c r="L60" i="5" s="1"/>
  <c r="U61" i="27"/>
  <c r="G61" i="27" s="1"/>
  <c r="N61" i="27"/>
  <c r="U60" i="27"/>
  <c r="N60" i="27"/>
  <c r="G60" i="27" s="1"/>
  <c r="U59" i="27"/>
  <c r="N59" i="27"/>
  <c r="G59" i="27"/>
  <c r="U58" i="27"/>
  <c r="N58" i="27"/>
  <c r="G58" i="27" s="1"/>
  <c r="U57" i="27"/>
  <c r="G57" i="27" s="1"/>
  <c r="N57" i="27"/>
  <c r="U56" i="27"/>
  <c r="N56" i="27"/>
  <c r="G56" i="27" s="1"/>
  <c r="U55" i="27"/>
  <c r="N55" i="27"/>
  <c r="G55" i="27"/>
  <c r="U54" i="27"/>
  <c r="N54" i="27"/>
  <c r="G54" i="27"/>
  <c r="U53" i="27"/>
  <c r="G53" i="27" s="1"/>
  <c r="N53" i="27"/>
  <c r="U52" i="27"/>
  <c r="N52" i="27"/>
  <c r="G52" i="27" s="1"/>
  <c r="U51" i="27"/>
  <c r="N51" i="27"/>
  <c r="G51" i="27" s="1"/>
  <c r="U50" i="27"/>
  <c r="N50" i="27"/>
  <c r="G50" i="27" s="1"/>
  <c r="U49" i="27"/>
  <c r="G49" i="27" s="1"/>
  <c r="N49" i="27"/>
  <c r="U48" i="27"/>
  <c r="N48" i="27"/>
  <c r="G48" i="27" s="1"/>
  <c r="U47" i="27"/>
  <c r="N47" i="27"/>
  <c r="G47" i="27"/>
  <c r="U46" i="27"/>
  <c r="N46" i="27"/>
  <c r="G46" i="27"/>
  <c r="U45" i="27"/>
  <c r="G45" i="27" s="1"/>
  <c r="N45" i="27"/>
  <c r="U44" i="27"/>
  <c r="N44" i="27"/>
  <c r="G44" i="27" s="1"/>
  <c r="U43" i="27"/>
  <c r="N43" i="27"/>
  <c r="G43" i="27" s="1"/>
  <c r="K41" i="5" s="1"/>
  <c r="L41" i="5" s="1"/>
  <c r="U42" i="27"/>
  <c r="N42" i="27"/>
  <c r="G42" i="27" s="1"/>
  <c r="U41" i="27"/>
  <c r="G41" i="27" s="1"/>
  <c r="N41" i="27"/>
  <c r="U40" i="27"/>
  <c r="N40" i="27"/>
  <c r="G40" i="27" s="1"/>
  <c r="U39" i="27"/>
  <c r="N39" i="27"/>
  <c r="G39" i="27"/>
  <c r="U38" i="27"/>
  <c r="N38" i="27"/>
  <c r="G38" i="27"/>
  <c r="U37" i="27"/>
  <c r="G37" i="27" s="1"/>
  <c r="N37" i="27"/>
  <c r="U36" i="27"/>
  <c r="N36" i="27"/>
  <c r="G36" i="27" s="1"/>
  <c r="U35" i="27"/>
  <c r="N35" i="27"/>
  <c r="G35" i="27" s="1"/>
  <c r="U34" i="27"/>
  <c r="N34" i="27"/>
  <c r="G34" i="27" s="1"/>
  <c r="U33" i="27"/>
  <c r="N33" i="27"/>
  <c r="G33" i="27"/>
  <c r="K31" i="5" s="1"/>
  <c r="L31" i="5" s="1"/>
  <c r="U32" i="27"/>
  <c r="N32" i="27"/>
  <c r="G32" i="27" s="1"/>
  <c r="U31" i="27"/>
  <c r="N31" i="27"/>
  <c r="G31" i="27"/>
  <c r="U30" i="27"/>
  <c r="N30" i="27"/>
  <c r="G30" i="27"/>
  <c r="K28" i="5" s="1"/>
  <c r="L28" i="5" s="1"/>
  <c r="U29" i="27"/>
  <c r="G29" i="27" s="1"/>
  <c r="N29" i="27"/>
  <c r="U28" i="27"/>
  <c r="N28" i="27"/>
  <c r="G28" i="27" s="1"/>
  <c r="U27" i="27"/>
  <c r="N27" i="27"/>
  <c r="G27" i="27"/>
  <c r="U26" i="27"/>
  <c r="N26" i="27"/>
  <c r="G26" i="27" s="1"/>
  <c r="U25" i="27"/>
  <c r="G25" i="27" s="1"/>
  <c r="N25" i="27"/>
  <c r="U24" i="27"/>
  <c r="N24" i="27"/>
  <c r="G24" i="27" s="1"/>
  <c r="U23" i="27"/>
  <c r="N23" i="27"/>
  <c r="G23" i="27"/>
  <c r="U22" i="27"/>
  <c r="N22" i="27"/>
  <c r="G22" i="27"/>
  <c r="U21" i="27"/>
  <c r="G21" i="27" s="1"/>
  <c r="N21" i="27"/>
  <c r="U20" i="27"/>
  <c r="N20" i="27"/>
  <c r="G20" i="27" s="1"/>
  <c r="U19" i="27"/>
  <c r="N19" i="27"/>
  <c r="G19" i="27" s="1"/>
  <c r="U18" i="27"/>
  <c r="N18" i="27"/>
  <c r="G18" i="27" s="1"/>
  <c r="U17" i="27"/>
  <c r="G17" i="27" s="1"/>
  <c r="N17" i="27"/>
  <c r="U16" i="27"/>
  <c r="N16" i="27"/>
  <c r="G16" i="27" s="1"/>
  <c r="U15" i="27"/>
  <c r="N15" i="27"/>
  <c r="G15" i="27"/>
  <c r="U14" i="27"/>
  <c r="N14" i="27"/>
  <c r="G14" i="27"/>
  <c r="U13" i="27"/>
  <c r="G13" i="27" s="1"/>
  <c r="N13" i="27"/>
  <c r="U12" i="27"/>
  <c r="N12" i="27"/>
  <c r="G12" i="27" s="1"/>
  <c r="U11" i="27"/>
  <c r="N11" i="27"/>
  <c r="G11" i="27" s="1"/>
  <c r="U10" i="27"/>
  <c r="N10" i="27"/>
  <c r="G10" i="27" s="1"/>
  <c r="U7" i="27"/>
  <c r="G7" i="27" s="1"/>
  <c r="N7" i="27"/>
  <c r="U157" i="6"/>
  <c r="N157" i="6"/>
  <c r="G157" i="6" s="1"/>
  <c r="I155" i="5" s="1"/>
  <c r="J155" i="5" s="1"/>
  <c r="U156" i="6"/>
  <c r="N156" i="6"/>
  <c r="G156" i="6"/>
  <c r="U155" i="6"/>
  <c r="N155" i="6"/>
  <c r="G155" i="6"/>
  <c r="U154" i="6"/>
  <c r="G154" i="6" s="1"/>
  <c r="N154" i="6"/>
  <c r="U153" i="6"/>
  <c r="N153" i="6"/>
  <c r="G153" i="6" s="1"/>
  <c r="U152" i="6"/>
  <c r="N152" i="6"/>
  <c r="G152" i="6" s="1"/>
  <c r="U151" i="6"/>
  <c r="N151" i="6"/>
  <c r="G151" i="6" s="1"/>
  <c r="U150" i="6"/>
  <c r="N150" i="6"/>
  <c r="G150" i="6"/>
  <c r="I148" i="5" s="1"/>
  <c r="J148" i="5" s="1"/>
  <c r="U149" i="6"/>
  <c r="N149" i="6"/>
  <c r="G149" i="6" s="1"/>
  <c r="U148" i="6"/>
  <c r="N148" i="6"/>
  <c r="G148" i="6"/>
  <c r="U147" i="6"/>
  <c r="N147" i="6"/>
  <c r="G147" i="6"/>
  <c r="I145" i="5" s="1"/>
  <c r="J145" i="5" s="1"/>
  <c r="U146" i="6"/>
  <c r="G146" i="6" s="1"/>
  <c r="N146" i="6"/>
  <c r="U145" i="6"/>
  <c r="N145" i="6"/>
  <c r="G145" i="6" s="1"/>
  <c r="U144" i="6"/>
  <c r="N144" i="6"/>
  <c r="G144" i="6"/>
  <c r="I142" i="5" s="1"/>
  <c r="J142" i="5" s="1"/>
  <c r="U143" i="6"/>
  <c r="N143" i="6"/>
  <c r="G143" i="6" s="1"/>
  <c r="U142" i="6"/>
  <c r="G142" i="6" s="1"/>
  <c r="N142" i="6"/>
  <c r="U141" i="6"/>
  <c r="N141" i="6"/>
  <c r="G141" i="6" s="1"/>
  <c r="U140" i="6"/>
  <c r="N140" i="6"/>
  <c r="G140" i="6"/>
  <c r="U139" i="6"/>
  <c r="N139" i="6"/>
  <c r="G139" i="6"/>
  <c r="U138" i="6"/>
  <c r="G138" i="6" s="1"/>
  <c r="N138" i="6"/>
  <c r="U137" i="6"/>
  <c r="N137" i="6"/>
  <c r="G137" i="6" s="1"/>
  <c r="I135" i="5" s="1"/>
  <c r="J135" i="5" s="1"/>
  <c r="U136" i="6"/>
  <c r="N136" i="6"/>
  <c r="G136" i="6" s="1"/>
  <c r="U135" i="6"/>
  <c r="N135" i="6"/>
  <c r="G135" i="6" s="1"/>
  <c r="U134" i="6"/>
  <c r="G134" i="6" s="1"/>
  <c r="I132" i="5" s="1"/>
  <c r="N134" i="6"/>
  <c r="U133" i="6"/>
  <c r="N133" i="6"/>
  <c r="G133" i="6" s="1"/>
  <c r="U132" i="6"/>
  <c r="N132" i="6"/>
  <c r="G132" i="6"/>
  <c r="U131" i="6"/>
  <c r="N131" i="6"/>
  <c r="G131" i="6"/>
  <c r="U130" i="6"/>
  <c r="G130" i="6" s="1"/>
  <c r="N130" i="6"/>
  <c r="U129" i="6"/>
  <c r="N129" i="6"/>
  <c r="G129" i="6" s="1"/>
  <c r="U128" i="6"/>
  <c r="N128" i="6"/>
  <c r="G128" i="6" s="1"/>
  <c r="U127" i="6"/>
  <c r="N127" i="6"/>
  <c r="G127" i="6" s="1"/>
  <c r="U126" i="6"/>
  <c r="G126" i="6" s="1"/>
  <c r="I124" i="5" s="1"/>
  <c r="J124" i="5" s="1"/>
  <c r="N126" i="6"/>
  <c r="U125" i="6"/>
  <c r="N125" i="6"/>
  <c r="G125" i="6" s="1"/>
  <c r="U124" i="6"/>
  <c r="N124" i="6"/>
  <c r="G124" i="6"/>
  <c r="U123" i="6"/>
  <c r="N123" i="6"/>
  <c r="G123" i="6"/>
  <c r="U122" i="6"/>
  <c r="G122" i="6" s="1"/>
  <c r="N122" i="6"/>
  <c r="U121" i="6"/>
  <c r="N121" i="6"/>
  <c r="G121" i="6" s="1"/>
  <c r="U120" i="6"/>
  <c r="N120" i="6"/>
  <c r="G120" i="6" s="1"/>
  <c r="U119" i="6"/>
  <c r="N119" i="6"/>
  <c r="G119" i="6" s="1"/>
  <c r="U118" i="6"/>
  <c r="N118" i="6"/>
  <c r="G118" i="6"/>
  <c r="I116" i="5" s="1"/>
  <c r="U117" i="6"/>
  <c r="N117" i="6"/>
  <c r="G117" i="6" s="1"/>
  <c r="U116" i="6"/>
  <c r="N116" i="6"/>
  <c r="G116" i="6"/>
  <c r="U115" i="6"/>
  <c r="N115" i="6"/>
  <c r="G115" i="6"/>
  <c r="I113" i="5" s="1"/>
  <c r="U114" i="6"/>
  <c r="G114" i="6" s="1"/>
  <c r="N114" i="6"/>
  <c r="U113" i="6"/>
  <c r="N113" i="6"/>
  <c r="G113" i="6" s="1"/>
  <c r="U112" i="6"/>
  <c r="N112" i="6"/>
  <c r="G112" i="6"/>
  <c r="U111" i="6"/>
  <c r="N111" i="6"/>
  <c r="G111" i="6" s="1"/>
  <c r="U110" i="6"/>
  <c r="G110" i="6" s="1"/>
  <c r="N110" i="6"/>
  <c r="U109" i="6"/>
  <c r="N109" i="6"/>
  <c r="G109" i="6" s="1"/>
  <c r="U108" i="6"/>
  <c r="N108" i="6"/>
  <c r="G108" i="6"/>
  <c r="U107" i="6"/>
  <c r="N107" i="6"/>
  <c r="G107" i="6"/>
  <c r="U106" i="6"/>
  <c r="G106" i="6" s="1"/>
  <c r="N106" i="6"/>
  <c r="U105" i="6"/>
  <c r="N105" i="6"/>
  <c r="G105" i="6" s="1"/>
  <c r="U104" i="6"/>
  <c r="N104" i="6"/>
  <c r="G104" i="6" s="1"/>
  <c r="U103" i="6"/>
  <c r="N103" i="6"/>
  <c r="G103" i="6" s="1"/>
  <c r="U102" i="6"/>
  <c r="G102" i="6" s="1"/>
  <c r="I100" i="5" s="1"/>
  <c r="J100" i="5" s="1"/>
  <c r="N102" i="6"/>
  <c r="U101" i="6"/>
  <c r="N101" i="6"/>
  <c r="G101" i="6" s="1"/>
  <c r="U100" i="6"/>
  <c r="N100" i="6"/>
  <c r="G100" i="6"/>
  <c r="U99" i="6"/>
  <c r="N99" i="6"/>
  <c r="G99" i="6"/>
  <c r="U98" i="6"/>
  <c r="G98" i="6" s="1"/>
  <c r="N98" i="6"/>
  <c r="U97" i="6"/>
  <c r="N97" i="6"/>
  <c r="G97" i="6" s="1"/>
  <c r="U96" i="6"/>
  <c r="N96" i="6"/>
  <c r="G96" i="6" s="1"/>
  <c r="U95" i="6"/>
  <c r="N95" i="6"/>
  <c r="G95" i="6" s="1"/>
  <c r="U94" i="6"/>
  <c r="G94" i="6" s="1"/>
  <c r="I92" i="5" s="1"/>
  <c r="J92" i="5" s="1"/>
  <c r="N94" i="6"/>
  <c r="U93" i="6"/>
  <c r="N93" i="6"/>
  <c r="G93" i="6" s="1"/>
  <c r="U92" i="6"/>
  <c r="N92" i="6"/>
  <c r="G92" i="6"/>
  <c r="U91" i="6"/>
  <c r="N91" i="6"/>
  <c r="G91" i="6"/>
  <c r="U90" i="6"/>
  <c r="G90" i="6" s="1"/>
  <c r="N90" i="6"/>
  <c r="U89" i="6"/>
  <c r="N89" i="6"/>
  <c r="G89" i="6" s="1"/>
  <c r="U88" i="6"/>
  <c r="N88" i="6"/>
  <c r="G88" i="6" s="1"/>
  <c r="U87" i="6"/>
  <c r="N87" i="6"/>
  <c r="G87" i="6" s="1"/>
  <c r="U86" i="6"/>
  <c r="N86" i="6"/>
  <c r="G86" i="6"/>
  <c r="I84" i="5" s="1"/>
  <c r="U85" i="6"/>
  <c r="N85" i="6"/>
  <c r="G85" i="6" s="1"/>
  <c r="U84" i="6"/>
  <c r="N84" i="6"/>
  <c r="G84" i="6"/>
  <c r="U83" i="6"/>
  <c r="N83" i="6"/>
  <c r="G83" i="6" s="1"/>
  <c r="I81" i="5" s="1"/>
  <c r="J81" i="5" s="1"/>
  <c r="U82" i="6"/>
  <c r="G82" i="6" s="1"/>
  <c r="N82" i="6"/>
  <c r="U81" i="6"/>
  <c r="N81" i="6"/>
  <c r="G81" i="6" s="1"/>
  <c r="U80" i="6"/>
  <c r="N80" i="6"/>
  <c r="G80" i="6"/>
  <c r="U79" i="6"/>
  <c r="N79" i="6"/>
  <c r="G79" i="6" s="1"/>
  <c r="U78" i="6"/>
  <c r="G78" i="6" s="1"/>
  <c r="N78" i="6"/>
  <c r="U77" i="6"/>
  <c r="N77" i="6"/>
  <c r="G77" i="6" s="1"/>
  <c r="U76" i="6"/>
  <c r="N76" i="6"/>
  <c r="G76" i="6"/>
  <c r="U75" i="6"/>
  <c r="N75" i="6"/>
  <c r="G75" i="6"/>
  <c r="U74" i="6"/>
  <c r="G74" i="6" s="1"/>
  <c r="N74" i="6"/>
  <c r="U73" i="6"/>
  <c r="N73" i="6"/>
  <c r="G73" i="6" s="1"/>
  <c r="U72" i="6"/>
  <c r="N72" i="6"/>
  <c r="G72" i="6" s="1"/>
  <c r="U71" i="6"/>
  <c r="N71" i="6"/>
  <c r="G71" i="6" s="1"/>
  <c r="U70" i="6"/>
  <c r="G70" i="6" s="1"/>
  <c r="I68" i="5" s="1"/>
  <c r="J68" i="5" s="1"/>
  <c r="N70" i="6"/>
  <c r="U69" i="6"/>
  <c r="N69" i="6"/>
  <c r="G69" i="6" s="1"/>
  <c r="U68" i="6"/>
  <c r="N68" i="6"/>
  <c r="G68" i="6"/>
  <c r="U67" i="6"/>
  <c r="N67" i="6"/>
  <c r="G67" i="6"/>
  <c r="U66" i="6"/>
  <c r="G66" i="6" s="1"/>
  <c r="N66" i="6"/>
  <c r="U65" i="6"/>
  <c r="N65" i="6"/>
  <c r="G65" i="6" s="1"/>
  <c r="U64" i="6"/>
  <c r="N64" i="6"/>
  <c r="G64" i="6" s="1"/>
  <c r="I62" i="5" s="1"/>
  <c r="J62" i="5" s="1"/>
  <c r="U63" i="6"/>
  <c r="N63" i="6"/>
  <c r="G63" i="6" s="1"/>
  <c r="U62" i="6"/>
  <c r="G62" i="6" s="1"/>
  <c r="I60" i="5" s="1"/>
  <c r="N62" i="6"/>
  <c r="U61" i="6"/>
  <c r="N61" i="6"/>
  <c r="G61" i="6" s="1"/>
  <c r="U60" i="6"/>
  <c r="N60" i="6"/>
  <c r="G60" i="6"/>
  <c r="U59" i="6"/>
  <c r="N59" i="6"/>
  <c r="G59" i="6"/>
  <c r="U58" i="6"/>
  <c r="G58" i="6" s="1"/>
  <c r="N58" i="6"/>
  <c r="U57" i="6"/>
  <c r="N57" i="6"/>
  <c r="G57" i="6" s="1"/>
  <c r="U56" i="6"/>
  <c r="N56" i="6"/>
  <c r="G56" i="6" s="1"/>
  <c r="U55" i="6"/>
  <c r="N55" i="6"/>
  <c r="G55" i="6" s="1"/>
  <c r="U54" i="6"/>
  <c r="N54" i="6"/>
  <c r="G54" i="6"/>
  <c r="I52" i="5" s="1"/>
  <c r="J52" i="5" s="1"/>
  <c r="U53" i="6"/>
  <c r="N53" i="6"/>
  <c r="G53" i="6" s="1"/>
  <c r="U52" i="6"/>
  <c r="N52" i="6"/>
  <c r="G52" i="6"/>
  <c r="U51" i="6"/>
  <c r="N51" i="6"/>
  <c r="G51" i="6"/>
  <c r="I49" i="5" s="1"/>
  <c r="U50" i="6"/>
  <c r="G50" i="6" s="1"/>
  <c r="N50" i="6"/>
  <c r="U49" i="6"/>
  <c r="N49" i="6"/>
  <c r="G49" i="6" s="1"/>
  <c r="U48" i="6"/>
  <c r="N48" i="6"/>
  <c r="G48" i="6"/>
  <c r="U47" i="6"/>
  <c r="N47" i="6"/>
  <c r="G47" i="6" s="1"/>
  <c r="U46" i="6"/>
  <c r="G46" i="6" s="1"/>
  <c r="N46" i="6"/>
  <c r="U45" i="6"/>
  <c r="N45" i="6"/>
  <c r="G45" i="6" s="1"/>
  <c r="U44" i="6"/>
  <c r="N44" i="6"/>
  <c r="G44" i="6"/>
  <c r="U43" i="6"/>
  <c r="N43" i="6"/>
  <c r="G43" i="6"/>
  <c r="U42" i="6"/>
  <c r="G42" i="6" s="1"/>
  <c r="N42" i="6"/>
  <c r="U41" i="6"/>
  <c r="N41" i="6"/>
  <c r="G41" i="6" s="1"/>
  <c r="U40" i="6"/>
  <c r="N40" i="6"/>
  <c r="G40" i="6" s="1"/>
  <c r="U39" i="6"/>
  <c r="N39" i="6"/>
  <c r="G39" i="6" s="1"/>
  <c r="U38" i="6"/>
  <c r="G38" i="6" s="1"/>
  <c r="N38" i="6"/>
  <c r="U37" i="6"/>
  <c r="N37" i="6"/>
  <c r="G37" i="6" s="1"/>
  <c r="U36" i="6"/>
  <c r="N36" i="6"/>
  <c r="G36" i="6"/>
  <c r="U35" i="6"/>
  <c r="N35" i="6"/>
  <c r="G35" i="6"/>
  <c r="U34" i="6"/>
  <c r="G34" i="6" s="1"/>
  <c r="N34" i="6"/>
  <c r="U33" i="6"/>
  <c r="N33" i="6"/>
  <c r="G33" i="6" s="1"/>
  <c r="U32" i="6"/>
  <c r="N32" i="6"/>
  <c r="G32" i="6" s="1"/>
  <c r="U31" i="6"/>
  <c r="N31" i="6"/>
  <c r="G31" i="6" s="1"/>
  <c r="U30" i="6"/>
  <c r="G30" i="6" s="1"/>
  <c r="N30" i="6"/>
  <c r="U29" i="6"/>
  <c r="N29" i="6"/>
  <c r="G29" i="6" s="1"/>
  <c r="I27" i="5" s="1"/>
  <c r="J27" i="5" s="1"/>
  <c r="U28" i="6"/>
  <c r="N28" i="6"/>
  <c r="G28" i="6"/>
  <c r="U27" i="6"/>
  <c r="N27" i="6"/>
  <c r="G27" i="6"/>
  <c r="U26" i="6"/>
  <c r="G26" i="6" s="1"/>
  <c r="N26" i="6"/>
  <c r="U25" i="6"/>
  <c r="N25" i="6"/>
  <c r="G25" i="6" s="1"/>
  <c r="U24" i="6"/>
  <c r="N24" i="6"/>
  <c r="G24" i="6" s="1"/>
  <c r="U23" i="6"/>
  <c r="N23" i="6"/>
  <c r="G23" i="6" s="1"/>
  <c r="U22" i="6"/>
  <c r="N22" i="6"/>
  <c r="G22" i="6"/>
  <c r="I20" i="5" s="1"/>
  <c r="J20" i="5" s="1"/>
  <c r="U21" i="6"/>
  <c r="N21" i="6"/>
  <c r="G21" i="6" s="1"/>
  <c r="U20" i="6"/>
  <c r="N20" i="6"/>
  <c r="G20" i="6"/>
  <c r="U19" i="6"/>
  <c r="N19" i="6"/>
  <c r="G19" i="6"/>
  <c r="I17" i="5" s="1"/>
  <c r="J17" i="5" s="1"/>
  <c r="U18" i="6"/>
  <c r="G18" i="6" s="1"/>
  <c r="N18" i="6"/>
  <c r="U17" i="6"/>
  <c r="N17" i="6"/>
  <c r="G17" i="6" s="1"/>
  <c r="U16" i="6"/>
  <c r="N16" i="6"/>
  <c r="G16" i="6"/>
  <c r="I14" i="5" s="1"/>
  <c r="J14" i="5" s="1"/>
  <c r="U15" i="6"/>
  <c r="N15" i="6"/>
  <c r="G15" i="6" s="1"/>
  <c r="U14" i="6"/>
  <c r="G14" i="6" s="1"/>
  <c r="N14" i="6"/>
  <c r="U13" i="6"/>
  <c r="N13" i="6"/>
  <c r="G13" i="6" s="1"/>
  <c r="U12" i="6"/>
  <c r="N12" i="6"/>
  <c r="G12" i="6"/>
  <c r="U11" i="6"/>
  <c r="N11" i="6"/>
  <c r="G11" i="6"/>
  <c r="U10" i="6"/>
  <c r="G10" i="6" s="1"/>
  <c r="K25" i="26" s="1"/>
  <c r="N10" i="6"/>
  <c r="U7" i="6"/>
  <c r="N7" i="6"/>
  <c r="G7" i="6" s="1"/>
  <c r="L10" i="26" s="1"/>
  <c r="U157" i="14"/>
  <c r="N157" i="14"/>
  <c r="G157" i="14" s="1"/>
  <c r="U156" i="14"/>
  <c r="N156" i="14"/>
  <c r="G156" i="14" s="1"/>
  <c r="U155" i="14"/>
  <c r="G155" i="14" s="1"/>
  <c r="G153" i="5" s="1"/>
  <c r="N155" i="14"/>
  <c r="U154" i="14"/>
  <c r="N154" i="14"/>
  <c r="G154" i="14" s="1"/>
  <c r="U153" i="14"/>
  <c r="N153" i="14"/>
  <c r="G153" i="14"/>
  <c r="U152" i="14"/>
  <c r="N152" i="14"/>
  <c r="G152" i="14"/>
  <c r="U151" i="14"/>
  <c r="G151" i="14" s="1"/>
  <c r="N151" i="14"/>
  <c r="U150" i="14"/>
  <c r="N150" i="14"/>
  <c r="G150" i="14" s="1"/>
  <c r="U149" i="14"/>
  <c r="N149" i="14"/>
  <c r="G149" i="14" s="1"/>
  <c r="G147" i="5" s="1"/>
  <c r="U148" i="14"/>
  <c r="N148" i="14"/>
  <c r="G148" i="14" s="1"/>
  <c r="U147" i="14"/>
  <c r="G147" i="14" s="1"/>
  <c r="G145" i="5" s="1"/>
  <c r="N147" i="14"/>
  <c r="U146" i="14"/>
  <c r="N146" i="14"/>
  <c r="G146" i="14" s="1"/>
  <c r="U145" i="14"/>
  <c r="N145" i="14"/>
  <c r="G145" i="14"/>
  <c r="U144" i="14"/>
  <c r="N144" i="14"/>
  <c r="G144" i="14"/>
  <c r="U143" i="14"/>
  <c r="G143" i="14" s="1"/>
  <c r="N143" i="14"/>
  <c r="U142" i="14"/>
  <c r="N142" i="14"/>
  <c r="G142" i="14" s="1"/>
  <c r="U141" i="14"/>
  <c r="N141" i="14"/>
  <c r="G141" i="14" s="1"/>
  <c r="U140" i="14"/>
  <c r="N140" i="14"/>
  <c r="G140" i="14" s="1"/>
  <c r="U139" i="14"/>
  <c r="N139" i="14"/>
  <c r="G139" i="14"/>
  <c r="G137" i="5" s="1"/>
  <c r="U138" i="14"/>
  <c r="N138" i="14"/>
  <c r="G138" i="14" s="1"/>
  <c r="U137" i="14"/>
  <c r="N137" i="14"/>
  <c r="G137" i="14"/>
  <c r="U136" i="14"/>
  <c r="N136" i="14"/>
  <c r="G136" i="14"/>
  <c r="G134" i="5" s="1"/>
  <c r="U135" i="14"/>
  <c r="G135" i="14" s="1"/>
  <c r="N135" i="14"/>
  <c r="U134" i="14"/>
  <c r="N134" i="14"/>
  <c r="G134" i="14" s="1"/>
  <c r="U133" i="14"/>
  <c r="N133" i="14"/>
  <c r="G133" i="14"/>
  <c r="U132" i="14"/>
  <c r="N132" i="14"/>
  <c r="G132" i="14" s="1"/>
  <c r="U131" i="14"/>
  <c r="G131" i="14" s="1"/>
  <c r="N131" i="14"/>
  <c r="U130" i="14"/>
  <c r="N130" i="14"/>
  <c r="G130" i="14" s="1"/>
  <c r="U129" i="14"/>
  <c r="N129" i="14"/>
  <c r="G129" i="14"/>
  <c r="U128" i="14"/>
  <c r="N128" i="14"/>
  <c r="G128" i="14"/>
  <c r="U127" i="14"/>
  <c r="G127" i="14" s="1"/>
  <c r="N127" i="14"/>
  <c r="U126" i="14"/>
  <c r="N126" i="14"/>
  <c r="G126" i="14" s="1"/>
  <c r="U125" i="14"/>
  <c r="N125" i="14"/>
  <c r="G125" i="14" s="1"/>
  <c r="U124" i="14"/>
  <c r="N124" i="14"/>
  <c r="G124" i="14" s="1"/>
  <c r="U123" i="14"/>
  <c r="G123" i="14" s="1"/>
  <c r="G121" i="5" s="1"/>
  <c r="N123" i="14"/>
  <c r="U122" i="14"/>
  <c r="N122" i="14"/>
  <c r="U121" i="14"/>
  <c r="N121" i="14"/>
  <c r="G121" i="14"/>
  <c r="U120" i="14"/>
  <c r="N120" i="14"/>
  <c r="G120" i="14" s="1"/>
  <c r="G118" i="5" s="1"/>
  <c r="U119" i="14"/>
  <c r="G119" i="14" s="1"/>
  <c r="N119" i="14"/>
  <c r="U118" i="14"/>
  <c r="N118" i="14"/>
  <c r="G118" i="14" s="1"/>
  <c r="U117" i="14"/>
  <c r="N117" i="14"/>
  <c r="G117" i="14" s="1"/>
  <c r="G115" i="5" s="1"/>
  <c r="U116" i="14"/>
  <c r="N116" i="14"/>
  <c r="G116" i="14" s="1"/>
  <c r="U115" i="14"/>
  <c r="G115" i="14" s="1"/>
  <c r="G113" i="5" s="1"/>
  <c r="N115" i="14"/>
  <c r="U114" i="14"/>
  <c r="N114" i="14"/>
  <c r="G114" i="14" s="1"/>
  <c r="G112" i="5" s="1"/>
  <c r="U113" i="14"/>
  <c r="N113" i="14"/>
  <c r="G113" i="14"/>
  <c r="U112" i="14"/>
  <c r="N112" i="14"/>
  <c r="G112" i="14"/>
  <c r="U111" i="14"/>
  <c r="G111" i="14" s="1"/>
  <c r="N111" i="14"/>
  <c r="U110" i="14"/>
  <c r="N110" i="14"/>
  <c r="G110" i="14" s="1"/>
  <c r="U109" i="14"/>
  <c r="N109" i="14"/>
  <c r="G109" i="14" s="1"/>
  <c r="U108" i="14"/>
  <c r="N108" i="14"/>
  <c r="G108" i="14" s="1"/>
  <c r="U107" i="14"/>
  <c r="N107" i="14"/>
  <c r="G107" i="14"/>
  <c r="U106" i="14"/>
  <c r="N106" i="14"/>
  <c r="U105" i="14"/>
  <c r="N105" i="14"/>
  <c r="G105" i="14"/>
  <c r="U104" i="14"/>
  <c r="N104" i="14"/>
  <c r="G104" i="14"/>
  <c r="G102" i="5" s="1"/>
  <c r="U103" i="14"/>
  <c r="G103" i="14" s="1"/>
  <c r="N103" i="14"/>
  <c r="U102" i="14"/>
  <c r="N102" i="14"/>
  <c r="G102" i="14" s="1"/>
  <c r="U101" i="14"/>
  <c r="N101" i="14"/>
  <c r="G101" i="14"/>
  <c r="U100" i="14"/>
  <c r="N100" i="14"/>
  <c r="G100" i="14" s="1"/>
  <c r="U99" i="14"/>
  <c r="G99" i="14" s="1"/>
  <c r="N99" i="14"/>
  <c r="U98" i="14"/>
  <c r="N98" i="14"/>
  <c r="G98" i="14" s="1"/>
  <c r="U97" i="14"/>
  <c r="N97" i="14"/>
  <c r="G97" i="14"/>
  <c r="U96" i="14"/>
  <c r="N96" i="14"/>
  <c r="G96" i="14"/>
  <c r="U95" i="14"/>
  <c r="G95" i="14" s="1"/>
  <c r="N95" i="14"/>
  <c r="U94" i="14"/>
  <c r="N94" i="14"/>
  <c r="G94" i="14" s="1"/>
  <c r="U93" i="14"/>
  <c r="N93" i="14"/>
  <c r="G93" i="14" s="1"/>
  <c r="U92" i="14"/>
  <c r="N92" i="14"/>
  <c r="G92" i="14" s="1"/>
  <c r="U91" i="14"/>
  <c r="G91" i="14" s="1"/>
  <c r="G89" i="5" s="1"/>
  <c r="N91" i="14"/>
  <c r="U90" i="14"/>
  <c r="N90" i="14"/>
  <c r="U89" i="14"/>
  <c r="N89" i="14"/>
  <c r="G89" i="14"/>
  <c r="U88" i="14"/>
  <c r="N88" i="14"/>
  <c r="G88" i="14"/>
  <c r="U87" i="14"/>
  <c r="G87" i="14" s="1"/>
  <c r="N87" i="14"/>
  <c r="U86" i="14"/>
  <c r="N86" i="14"/>
  <c r="G86" i="14" s="1"/>
  <c r="U85" i="14"/>
  <c r="N85" i="14"/>
  <c r="G85" i="14" s="1"/>
  <c r="U84" i="14"/>
  <c r="N84" i="14"/>
  <c r="G84" i="14" s="1"/>
  <c r="U83" i="14"/>
  <c r="G83" i="14" s="1"/>
  <c r="N83" i="14"/>
  <c r="U82" i="14"/>
  <c r="N82" i="14"/>
  <c r="G82" i="14" s="1"/>
  <c r="U81" i="14"/>
  <c r="N81" i="14"/>
  <c r="G81" i="14"/>
  <c r="U80" i="14"/>
  <c r="N80" i="14"/>
  <c r="G80" i="14"/>
  <c r="U79" i="14"/>
  <c r="G79" i="14" s="1"/>
  <c r="N79" i="14"/>
  <c r="U78" i="14"/>
  <c r="N78" i="14"/>
  <c r="G78" i="14" s="1"/>
  <c r="U77" i="14"/>
  <c r="N77" i="14"/>
  <c r="G77" i="14" s="1"/>
  <c r="G75" i="5" s="1"/>
  <c r="U76" i="14"/>
  <c r="N76" i="14"/>
  <c r="G76" i="14" s="1"/>
  <c r="U75" i="14"/>
  <c r="N75" i="14"/>
  <c r="G75" i="14"/>
  <c r="U74" i="14"/>
  <c r="N74" i="14"/>
  <c r="U73" i="14"/>
  <c r="N73" i="14"/>
  <c r="G73" i="14"/>
  <c r="U72" i="14"/>
  <c r="N72" i="14"/>
  <c r="G72" i="14"/>
  <c r="U71" i="14"/>
  <c r="G71" i="14" s="1"/>
  <c r="N71" i="14"/>
  <c r="U70" i="14"/>
  <c r="N70" i="14"/>
  <c r="G70" i="14" s="1"/>
  <c r="U69" i="14"/>
  <c r="N69" i="14"/>
  <c r="G69" i="14"/>
  <c r="U68" i="14"/>
  <c r="N68" i="14"/>
  <c r="G68" i="14" s="1"/>
  <c r="U67" i="14"/>
  <c r="G67" i="14" s="1"/>
  <c r="N67" i="14"/>
  <c r="U66" i="14"/>
  <c r="N66" i="14"/>
  <c r="U65" i="14"/>
  <c r="N65" i="14"/>
  <c r="G65" i="14"/>
  <c r="U64" i="14"/>
  <c r="N64" i="14"/>
  <c r="G64" i="14"/>
  <c r="U63" i="14"/>
  <c r="G63" i="14" s="1"/>
  <c r="N63" i="14"/>
  <c r="U62" i="14"/>
  <c r="N62" i="14"/>
  <c r="G62" i="14" s="1"/>
  <c r="U61" i="14"/>
  <c r="N61" i="14"/>
  <c r="G61" i="14" s="1"/>
  <c r="U60" i="14"/>
  <c r="N60" i="14"/>
  <c r="G60" i="14" s="1"/>
  <c r="G58" i="5" s="1"/>
  <c r="U59" i="14"/>
  <c r="G59" i="14" s="1"/>
  <c r="N59" i="14"/>
  <c r="U58" i="14"/>
  <c r="N58" i="14"/>
  <c r="U57" i="14"/>
  <c r="N57" i="14"/>
  <c r="G57" i="14"/>
  <c r="G55" i="5" s="1"/>
  <c r="U56" i="14"/>
  <c r="N56" i="14"/>
  <c r="G56" i="14" s="1"/>
  <c r="U55" i="14"/>
  <c r="G55" i="14" s="1"/>
  <c r="N55" i="14"/>
  <c r="U54" i="14"/>
  <c r="N54" i="14"/>
  <c r="G54" i="14" s="1"/>
  <c r="U53" i="14"/>
  <c r="N53" i="14"/>
  <c r="G53" i="14" s="1"/>
  <c r="G51" i="5" s="1"/>
  <c r="U52" i="14"/>
  <c r="N52" i="14"/>
  <c r="G52" i="14" s="1"/>
  <c r="U51" i="14"/>
  <c r="G51" i="14" s="1"/>
  <c r="N51" i="14"/>
  <c r="U50" i="14"/>
  <c r="N50" i="14"/>
  <c r="G50" i="14" s="1"/>
  <c r="U49" i="14"/>
  <c r="N49" i="14"/>
  <c r="G49" i="14"/>
  <c r="U48" i="14"/>
  <c r="N48" i="14"/>
  <c r="G48" i="14"/>
  <c r="U47" i="14"/>
  <c r="N47" i="14"/>
  <c r="G47" i="14"/>
  <c r="U46" i="14"/>
  <c r="N46" i="14"/>
  <c r="G46" i="14" s="1"/>
  <c r="U45" i="14"/>
  <c r="G45" i="14" s="1"/>
  <c r="N45" i="14"/>
  <c r="U44" i="14"/>
  <c r="N44" i="14"/>
  <c r="G44" i="14" s="1"/>
  <c r="U43" i="14"/>
  <c r="G43" i="14" s="1"/>
  <c r="N43" i="14"/>
  <c r="U42" i="14"/>
  <c r="N42" i="14"/>
  <c r="U41" i="14"/>
  <c r="N41" i="14"/>
  <c r="G41" i="14"/>
  <c r="U40" i="14"/>
  <c r="N40" i="14"/>
  <c r="G40" i="14" s="1"/>
  <c r="U39" i="14"/>
  <c r="G39" i="14" s="1"/>
  <c r="N39" i="14"/>
  <c r="U38" i="14"/>
  <c r="N38" i="14"/>
  <c r="G38" i="14"/>
  <c r="U37" i="14"/>
  <c r="N37" i="14"/>
  <c r="G37" i="14" s="1"/>
  <c r="U36" i="14"/>
  <c r="N36" i="14"/>
  <c r="G36" i="14" s="1"/>
  <c r="U35" i="14"/>
  <c r="N35" i="14"/>
  <c r="G35" i="14"/>
  <c r="U34" i="14"/>
  <c r="N34" i="14"/>
  <c r="U33" i="14"/>
  <c r="G33" i="14" s="1"/>
  <c r="N33" i="14"/>
  <c r="U32" i="14"/>
  <c r="N32" i="14"/>
  <c r="G32" i="14" s="1"/>
  <c r="U31" i="14"/>
  <c r="G31" i="14" s="1"/>
  <c r="N31" i="14"/>
  <c r="U30" i="14"/>
  <c r="N30" i="14"/>
  <c r="G30" i="14"/>
  <c r="U29" i="14"/>
  <c r="N29" i="14"/>
  <c r="G29" i="14" s="1"/>
  <c r="U28" i="14"/>
  <c r="N28" i="14"/>
  <c r="G28" i="14" s="1"/>
  <c r="U27" i="14"/>
  <c r="N27" i="14"/>
  <c r="G27" i="14"/>
  <c r="U26" i="14"/>
  <c r="N26" i="14"/>
  <c r="U25" i="14"/>
  <c r="G25" i="14" s="1"/>
  <c r="N25" i="14"/>
  <c r="U24" i="14"/>
  <c r="N24" i="14"/>
  <c r="G24" i="14"/>
  <c r="U23" i="14"/>
  <c r="G23" i="14" s="1"/>
  <c r="N23" i="14"/>
  <c r="U22" i="14"/>
  <c r="N22" i="14"/>
  <c r="G22" i="14" s="1"/>
  <c r="U21" i="14"/>
  <c r="N21" i="14"/>
  <c r="G21" i="14"/>
  <c r="U20" i="14"/>
  <c r="N20" i="14"/>
  <c r="G20" i="14" s="1"/>
  <c r="U19" i="14"/>
  <c r="N19" i="14"/>
  <c r="G19" i="14" s="1"/>
  <c r="U18" i="14"/>
  <c r="N18" i="14"/>
  <c r="G18" i="14" s="1"/>
  <c r="U17" i="14"/>
  <c r="N17" i="14"/>
  <c r="G17" i="14"/>
  <c r="U16" i="14"/>
  <c r="N16" i="14"/>
  <c r="G16" i="14" s="1"/>
  <c r="U15" i="14"/>
  <c r="N15" i="14"/>
  <c r="G15" i="14"/>
  <c r="U14" i="14"/>
  <c r="N14" i="14"/>
  <c r="G14" i="14" s="1"/>
  <c r="U13" i="14"/>
  <c r="G13" i="14" s="1"/>
  <c r="N13" i="14"/>
  <c r="U12" i="14"/>
  <c r="N12" i="14"/>
  <c r="G12" i="14" s="1"/>
  <c r="U11" i="14"/>
  <c r="N11" i="14"/>
  <c r="G11" i="14" s="1"/>
  <c r="U10" i="14"/>
  <c r="N10" i="14"/>
  <c r="U7" i="14"/>
  <c r="N7" i="14"/>
  <c r="G7" i="14"/>
  <c r="W25" i="26"/>
  <c r="Q25" i="26"/>
  <c r="W24" i="26"/>
  <c r="R24" i="26"/>
  <c r="Q24" i="26"/>
  <c r="K24" i="26"/>
  <c r="W23" i="26"/>
  <c r="Q23" i="26"/>
  <c r="K23" i="26"/>
  <c r="W22" i="26"/>
  <c r="Q22" i="26"/>
  <c r="K22" i="26"/>
  <c r="W21" i="26"/>
  <c r="Q21" i="26"/>
  <c r="W20" i="26"/>
  <c r="R20" i="26"/>
  <c r="Q20" i="26"/>
  <c r="K20" i="26"/>
  <c r="W19" i="26"/>
  <c r="R19" i="26"/>
  <c r="Q19" i="26"/>
  <c r="K19" i="26"/>
  <c r="W18" i="26"/>
  <c r="Q18" i="26"/>
  <c r="K18" i="26"/>
  <c r="W17" i="26"/>
  <c r="Q17" i="26"/>
  <c r="W16" i="26"/>
  <c r="Q16" i="26"/>
  <c r="K16" i="26"/>
  <c r="W15" i="26"/>
  <c r="Q15" i="26"/>
  <c r="L15" i="26"/>
  <c r="K15" i="26"/>
  <c r="W14" i="26"/>
  <c r="Q14" i="26"/>
  <c r="K14" i="26"/>
  <c r="W13" i="26"/>
  <c r="R13" i="26"/>
  <c r="Q13" i="26"/>
  <c r="K13" i="26"/>
  <c r="W12" i="26"/>
  <c r="R12" i="26"/>
  <c r="Q12" i="26"/>
  <c r="K12" i="26"/>
  <c r="W11" i="26"/>
  <c r="Q11" i="26"/>
  <c r="K11" i="26"/>
  <c r="W10" i="26"/>
  <c r="Q10" i="26"/>
  <c r="K10" i="26"/>
  <c r="W9" i="26"/>
  <c r="Q9" i="26"/>
  <c r="K9" i="26"/>
  <c r="F9" i="26"/>
  <c r="W8" i="26"/>
  <c r="Q8" i="26"/>
  <c r="K8" i="26"/>
  <c r="F8" i="26"/>
  <c r="W7" i="26"/>
  <c r="R7" i="26"/>
  <c r="Q7" i="26"/>
  <c r="K7" i="26"/>
  <c r="F7" i="26"/>
  <c r="W6" i="26"/>
  <c r="Q6" i="26"/>
  <c r="K6" i="26"/>
  <c r="F6" i="26"/>
  <c r="M155" i="5"/>
  <c r="L155" i="5"/>
  <c r="K155" i="5"/>
  <c r="G155" i="5"/>
  <c r="M154" i="5"/>
  <c r="K154" i="5"/>
  <c r="L154" i="5" s="1"/>
  <c r="I154" i="5"/>
  <c r="J154" i="5" s="1"/>
  <c r="G154" i="5"/>
  <c r="I153" i="5"/>
  <c r="M152" i="5"/>
  <c r="K152" i="5"/>
  <c r="I152" i="5"/>
  <c r="G152" i="5"/>
  <c r="M151" i="5"/>
  <c r="K151" i="5"/>
  <c r="L151" i="5" s="1"/>
  <c r="I151" i="5"/>
  <c r="G151" i="5"/>
  <c r="M150" i="5"/>
  <c r="K150" i="5"/>
  <c r="L150" i="5" s="1"/>
  <c r="J150" i="5"/>
  <c r="I150" i="5"/>
  <c r="G150" i="5"/>
  <c r="K149" i="5"/>
  <c r="I149" i="5"/>
  <c r="G149" i="5"/>
  <c r="K148" i="5"/>
  <c r="L148" i="5" s="1"/>
  <c r="G148" i="5"/>
  <c r="M147" i="5"/>
  <c r="K147" i="5"/>
  <c r="I147" i="5"/>
  <c r="K146" i="5"/>
  <c r="L146" i="5" s="1"/>
  <c r="I146" i="5"/>
  <c r="G146" i="5"/>
  <c r="M144" i="5"/>
  <c r="K144" i="5"/>
  <c r="I144" i="5"/>
  <c r="J144" i="5" s="1"/>
  <c r="G144" i="5"/>
  <c r="I143" i="5"/>
  <c r="G143" i="5"/>
  <c r="K142" i="5"/>
  <c r="G142" i="5"/>
  <c r="M141" i="5"/>
  <c r="K141" i="5"/>
  <c r="L141" i="5" s="1"/>
  <c r="I141" i="5"/>
  <c r="G141" i="5"/>
  <c r="I140" i="5"/>
  <c r="J140" i="5" s="1"/>
  <c r="G140" i="5"/>
  <c r="K139" i="5"/>
  <c r="I139" i="5"/>
  <c r="G139" i="5"/>
  <c r="M138" i="5"/>
  <c r="K138" i="5"/>
  <c r="L138" i="5" s="1"/>
  <c r="J138" i="5"/>
  <c r="I138" i="5"/>
  <c r="G138" i="5"/>
  <c r="I137" i="5"/>
  <c r="K136" i="5"/>
  <c r="I136" i="5"/>
  <c r="G136" i="5"/>
  <c r="M135" i="5"/>
  <c r="G135" i="5"/>
  <c r="M134" i="5"/>
  <c r="L134" i="5"/>
  <c r="K134" i="5"/>
  <c r="I134" i="5"/>
  <c r="J134" i="5" s="1"/>
  <c r="M133" i="5"/>
  <c r="K133" i="5"/>
  <c r="I133" i="5"/>
  <c r="G133" i="5"/>
  <c r="J132" i="5"/>
  <c r="G132" i="5"/>
  <c r="M131" i="5"/>
  <c r="K131" i="5"/>
  <c r="I131" i="5"/>
  <c r="G131" i="5"/>
  <c r="M130" i="5"/>
  <c r="L130" i="5"/>
  <c r="K130" i="5"/>
  <c r="I130" i="5"/>
  <c r="J130" i="5" s="1"/>
  <c r="G130" i="5"/>
  <c r="K129" i="5"/>
  <c r="I129" i="5"/>
  <c r="G129" i="5"/>
  <c r="M128" i="5"/>
  <c r="K128" i="5"/>
  <c r="L128" i="5" s="1"/>
  <c r="I128" i="5"/>
  <c r="G128" i="5"/>
  <c r="M127" i="5"/>
  <c r="I127" i="5"/>
  <c r="J127" i="5" s="1"/>
  <c r="G127" i="5"/>
  <c r="L126" i="5"/>
  <c r="K126" i="5"/>
  <c r="I126" i="5"/>
  <c r="G126" i="5"/>
  <c r="M125" i="5"/>
  <c r="K125" i="5"/>
  <c r="L125" i="5" s="1"/>
  <c r="I125" i="5"/>
  <c r="J125" i="5" s="1"/>
  <c r="G125" i="5"/>
  <c r="M124" i="5"/>
  <c r="K124" i="5"/>
  <c r="G124" i="5"/>
  <c r="M123" i="5"/>
  <c r="N123" i="5" s="1"/>
  <c r="K123" i="5"/>
  <c r="I123" i="5"/>
  <c r="J123" i="5" s="1"/>
  <c r="G123" i="5"/>
  <c r="M122" i="5"/>
  <c r="K122" i="5"/>
  <c r="I122" i="5"/>
  <c r="G122" i="5"/>
  <c r="M121" i="5"/>
  <c r="I121" i="5"/>
  <c r="M120" i="5"/>
  <c r="K120" i="5"/>
  <c r="L120" i="5" s="1"/>
  <c r="J120" i="5"/>
  <c r="I120" i="5"/>
  <c r="M119" i="5"/>
  <c r="I119" i="5"/>
  <c r="J119" i="5" s="1"/>
  <c r="G119" i="5"/>
  <c r="M118" i="5"/>
  <c r="L118" i="5"/>
  <c r="I118" i="5"/>
  <c r="J118" i="5" s="1"/>
  <c r="M117" i="5"/>
  <c r="K117" i="5"/>
  <c r="I117" i="5"/>
  <c r="G117" i="5"/>
  <c r="G116" i="5"/>
  <c r="M115" i="5"/>
  <c r="N115" i="5" s="1"/>
  <c r="K115" i="5"/>
  <c r="I115" i="5"/>
  <c r="I114" i="5"/>
  <c r="G114" i="5"/>
  <c r="M113" i="5"/>
  <c r="K113" i="5"/>
  <c r="M112" i="5"/>
  <c r="K112" i="5"/>
  <c r="I112" i="5"/>
  <c r="M111" i="5"/>
  <c r="N111" i="5" s="1"/>
  <c r="I111" i="5"/>
  <c r="G111" i="5"/>
  <c r="M110" i="5"/>
  <c r="K110" i="5"/>
  <c r="I110" i="5"/>
  <c r="J110" i="5" s="1"/>
  <c r="G110" i="5"/>
  <c r="M109" i="5"/>
  <c r="K109" i="5"/>
  <c r="I109" i="5"/>
  <c r="G109" i="5"/>
  <c r="M108" i="5"/>
  <c r="J108" i="5"/>
  <c r="I108" i="5"/>
  <c r="G108" i="5"/>
  <c r="M107" i="5"/>
  <c r="K107" i="5"/>
  <c r="I107" i="5"/>
  <c r="G107" i="5"/>
  <c r="L106" i="5"/>
  <c r="K106" i="5"/>
  <c r="I106" i="5"/>
  <c r="G106" i="5"/>
  <c r="M105" i="5"/>
  <c r="K105" i="5"/>
  <c r="L105" i="5" s="1"/>
  <c r="I105" i="5"/>
  <c r="G105" i="5"/>
  <c r="M104" i="5"/>
  <c r="K104" i="5"/>
  <c r="I104" i="5"/>
  <c r="M103" i="5"/>
  <c r="N103" i="5" s="1"/>
  <c r="K103" i="5"/>
  <c r="L103" i="5" s="1"/>
  <c r="J103" i="5"/>
  <c r="I103" i="5"/>
  <c r="G103" i="5"/>
  <c r="M102" i="5"/>
  <c r="I102" i="5"/>
  <c r="M101" i="5"/>
  <c r="K101" i="5"/>
  <c r="L101" i="5" s="1"/>
  <c r="I101" i="5"/>
  <c r="G101" i="5"/>
  <c r="K100" i="5"/>
  <c r="G100" i="5"/>
  <c r="M99" i="5"/>
  <c r="N99" i="5" s="1"/>
  <c r="K99" i="5"/>
  <c r="I99" i="5"/>
  <c r="G99" i="5"/>
  <c r="M98" i="5"/>
  <c r="K98" i="5"/>
  <c r="I98" i="5"/>
  <c r="J98" i="5" s="1"/>
  <c r="G98" i="5"/>
  <c r="M97" i="5"/>
  <c r="K97" i="5"/>
  <c r="I97" i="5"/>
  <c r="G97" i="5"/>
  <c r="M96" i="5"/>
  <c r="K96" i="5"/>
  <c r="I96" i="5"/>
  <c r="G96" i="5"/>
  <c r="M95" i="5"/>
  <c r="N95" i="5" s="1"/>
  <c r="K95" i="5"/>
  <c r="L95" i="5" s="1"/>
  <c r="J95" i="5"/>
  <c r="I95" i="5"/>
  <c r="G95" i="5"/>
  <c r="M94" i="5"/>
  <c r="K94" i="5"/>
  <c r="I94" i="5"/>
  <c r="J94" i="5" s="1"/>
  <c r="G94" i="5"/>
  <c r="K93" i="5"/>
  <c r="L93" i="5" s="1"/>
  <c r="I93" i="5"/>
  <c r="G93" i="5"/>
  <c r="M92" i="5"/>
  <c r="K92" i="5"/>
  <c r="L92" i="5" s="1"/>
  <c r="G92" i="5"/>
  <c r="M91" i="5"/>
  <c r="K91" i="5"/>
  <c r="I91" i="5"/>
  <c r="J91" i="5" s="1"/>
  <c r="G91" i="5"/>
  <c r="M90" i="5"/>
  <c r="K90" i="5"/>
  <c r="I90" i="5"/>
  <c r="G90" i="5"/>
  <c r="M89" i="5"/>
  <c r="N89" i="5" s="1"/>
  <c r="L89" i="5"/>
  <c r="K89" i="5"/>
  <c r="I89" i="5"/>
  <c r="M88" i="5"/>
  <c r="K88" i="5"/>
  <c r="L88" i="5" s="1"/>
  <c r="J88" i="5"/>
  <c r="I88" i="5"/>
  <c r="M87" i="5"/>
  <c r="K87" i="5"/>
  <c r="I87" i="5"/>
  <c r="J87" i="5" s="1"/>
  <c r="G87" i="5"/>
  <c r="M86" i="5"/>
  <c r="N86" i="5" s="1"/>
  <c r="K86" i="5"/>
  <c r="I86" i="5"/>
  <c r="G86" i="5"/>
  <c r="M85" i="5"/>
  <c r="L85" i="5"/>
  <c r="K85" i="5"/>
  <c r="I85" i="5"/>
  <c r="G85" i="5"/>
  <c r="M84" i="5"/>
  <c r="K84" i="5"/>
  <c r="L84" i="5" s="1"/>
  <c r="J84" i="5"/>
  <c r="G84" i="5"/>
  <c r="M83" i="5"/>
  <c r="K83" i="5"/>
  <c r="I83" i="5"/>
  <c r="J83" i="5" s="1"/>
  <c r="G83" i="5"/>
  <c r="M82" i="5"/>
  <c r="N82" i="5" s="1"/>
  <c r="L82" i="5"/>
  <c r="K82" i="5"/>
  <c r="I82" i="5"/>
  <c r="G82" i="5"/>
  <c r="M81" i="5"/>
  <c r="K81" i="5"/>
  <c r="L81" i="5" s="1"/>
  <c r="G81" i="5"/>
  <c r="M80" i="5"/>
  <c r="K80" i="5"/>
  <c r="I80" i="5"/>
  <c r="G80" i="5"/>
  <c r="M79" i="5"/>
  <c r="N79" i="5" s="1"/>
  <c r="I79" i="5"/>
  <c r="J79" i="5" s="1"/>
  <c r="G79" i="5"/>
  <c r="M78" i="5"/>
  <c r="L78" i="5"/>
  <c r="K78" i="5"/>
  <c r="J78" i="5"/>
  <c r="I78" i="5"/>
  <c r="G78" i="5"/>
  <c r="M77" i="5"/>
  <c r="K77" i="5"/>
  <c r="L77" i="5" s="1"/>
  <c r="I77" i="5"/>
  <c r="J77" i="5" s="1"/>
  <c r="G77" i="5"/>
  <c r="K76" i="5"/>
  <c r="I76" i="5"/>
  <c r="G76" i="5"/>
  <c r="M75" i="5"/>
  <c r="N75" i="5" s="1"/>
  <c r="L75" i="5"/>
  <c r="K75" i="5"/>
  <c r="I75" i="5"/>
  <c r="J75" i="5" s="1"/>
  <c r="M74" i="5"/>
  <c r="K74" i="5"/>
  <c r="L74" i="5" s="1"/>
  <c r="I74" i="5"/>
  <c r="J74" i="5" s="1"/>
  <c r="G74" i="5"/>
  <c r="M73" i="5"/>
  <c r="K73" i="5"/>
  <c r="L73" i="5" s="1"/>
  <c r="I73" i="5"/>
  <c r="G73" i="5"/>
  <c r="M72" i="5"/>
  <c r="K72" i="5"/>
  <c r="I72" i="5"/>
  <c r="J72" i="5" s="1"/>
  <c r="M71" i="5"/>
  <c r="N71" i="5" s="1"/>
  <c r="I71" i="5"/>
  <c r="J71" i="5" s="1"/>
  <c r="G71" i="5"/>
  <c r="M70" i="5"/>
  <c r="N70" i="5" s="1"/>
  <c r="L70" i="5"/>
  <c r="J70" i="5"/>
  <c r="I70" i="5"/>
  <c r="G70" i="5"/>
  <c r="M69" i="5"/>
  <c r="K69" i="5"/>
  <c r="L69" i="5" s="1"/>
  <c r="I69" i="5"/>
  <c r="J69" i="5" s="1"/>
  <c r="G69" i="5"/>
  <c r="M68" i="5"/>
  <c r="K68" i="5"/>
  <c r="G68" i="5"/>
  <c r="M67" i="5"/>
  <c r="N67" i="5" s="1"/>
  <c r="L67" i="5"/>
  <c r="K67" i="5"/>
  <c r="I67" i="5"/>
  <c r="J67" i="5" s="1"/>
  <c r="G67" i="5"/>
  <c r="M66" i="5"/>
  <c r="K66" i="5"/>
  <c r="L66" i="5" s="1"/>
  <c r="I66" i="5"/>
  <c r="J66" i="5" s="1"/>
  <c r="G66" i="5"/>
  <c r="M65" i="5"/>
  <c r="K65" i="5"/>
  <c r="L65" i="5" s="1"/>
  <c r="I65" i="5"/>
  <c r="G65" i="5"/>
  <c r="M64" i="5"/>
  <c r="K64" i="5"/>
  <c r="I64" i="5"/>
  <c r="J64" i="5" s="1"/>
  <c r="M63" i="5"/>
  <c r="N63" i="5" s="1"/>
  <c r="K63" i="5"/>
  <c r="I63" i="5"/>
  <c r="J63" i="5" s="1"/>
  <c r="G63" i="5"/>
  <c r="M62" i="5"/>
  <c r="N62" i="5" s="1"/>
  <c r="L62" i="5"/>
  <c r="K62" i="5"/>
  <c r="G62" i="5"/>
  <c r="M61" i="5"/>
  <c r="K61" i="5"/>
  <c r="L61" i="5" s="1"/>
  <c r="I61" i="5"/>
  <c r="J61" i="5" s="1"/>
  <c r="G61" i="5"/>
  <c r="M60" i="5"/>
  <c r="N60" i="5" s="1"/>
  <c r="G60" i="5"/>
  <c r="M59" i="5"/>
  <c r="N59" i="5" s="1"/>
  <c r="K59" i="5"/>
  <c r="I59" i="5"/>
  <c r="G59" i="5"/>
  <c r="M58" i="5"/>
  <c r="N58" i="5" s="1"/>
  <c r="K58" i="5"/>
  <c r="L58" i="5" s="1"/>
  <c r="I58" i="5"/>
  <c r="M57" i="5"/>
  <c r="N57" i="5" s="1"/>
  <c r="K57" i="5"/>
  <c r="L57" i="5" s="1"/>
  <c r="I57" i="5"/>
  <c r="G57" i="5"/>
  <c r="M56" i="5"/>
  <c r="K56" i="5"/>
  <c r="I56" i="5"/>
  <c r="J56" i="5" s="1"/>
  <c r="M55" i="5"/>
  <c r="N55" i="5" s="1"/>
  <c r="K55" i="5"/>
  <c r="I55" i="5"/>
  <c r="J55" i="5" s="1"/>
  <c r="M54" i="5"/>
  <c r="L54" i="5"/>
  <c r="K54" i="5"/>
  <c r="J54" i="5"/>
  <c r="I54" i="5"/>
  <c r="G54" i="5"/>
  <c r="M53" i="5"/>
  <c r="K53" i="5"/>
  <c r="L53" i="5" s="1"/>
  <c r="I53" i="5"/>
  <c r="J53" i="5" s="1"/>
  <c r="G53" i="5"/>
  <c r="K52" i="5"/>
  <c r="G52" i="5"/>
  <c r="M51" i="5"/>
  <c r="N51" i="5" s="1"/>
  <c r="L51" i="5"/>
  <c r="K51" i="5"/>
  <c r="I51" i="5"/>
  <c r="J51" i="5" s="1"/>
  <c r="M50" i="5"/>
  <c r="K50" i="5"/>
  <c r="L50" i="5" s="1"/>
  <c r="I50" i="5"/>
  <c r="J50" i="5" s="1"/>
  <c r="G50" i="5"/>
  <c r="M49" i="5"/>
  <c r="N49" i="5" s="1"/>
  <c r="K49" i="5"/>
  <c r="L49" i="5" s="1"/>
  <c r="G49" i="5"/>
  <c r="M48" i="5"/>
  <c r="K48" i="5"/>
  <c r="L48" i="5" s="1"/>
  <c r="I48" i="5"/>
  <c r="J48" i="5" s="1"/>
  <c r="G48" i="5"/>
  <c r="M47" i="5"/>
  <c r="N47" i="5" s="1"/>
  <c r="K47" i="5"/>
  <c r="L47" i="5" s="1"/>
  <c r="I47" i="5"/>
  <c r="G47" i="5"/>
  <c r="M46" i="5"/>
  <c r="L46" i="5"/>
  <c r="K46" i="5"/>
  <c r="J46" i="5"/>
  <c r="I46" i="5"/>
  <c r="G46" i="5"/>
  <c r="K45" i="5"/>
  <c r="L45" i="5" s="1"/>
  <c r="I45" i="5"/>
  <c r="G45" i="5"/>
  <c r="M44" i="5"/>
  <c r="N44" i="5" s="1"/>
  <c r="K44" i="5"/>
  <c r="I44" i="5"/>
  <c r="G44" i="5"/>
  <c r="M43" i="5"/>
  <c r="N43" i="5" s="1"/>
  <c r="L43" i="5"/>
  <c r="K43" i="5"/>
  <c r="I43" i="5"/>
  <c r="J43" i="5" s="1"/>
  <c r="G43" i="5"/>
  <c r="K42" i="5"/>
  <c r="L42" i="5" s="1"/>
  <c r="I42" i="5"/>
  <c r="J42" i="5" s="1"/>
  <c r="G42" i="5"/>
  <c r="M41" i="5"/>
  <c r="N41" i="5" s="1"/>
  <c r="I41" i="5"/>
  <c r="G41" i="5"/>
  <c r="M40" i="5"/>
  <c r="K40" i="5"/>
  <c r="I40" i="5"/>
  <c r="N39" i="5"/>
  <c r="M39" i="5"/>
  <c r="K39" i="5"/>
  <c r="I39" i="5"/>
  <c r="G39" i="5"/>
  <c r="N38" i="5"/>
  <c r="M38" i="5"/>
  <c r="K38" i="5"/>
  <c r="I38" i="5"/>
  <c r="J38" i="5" s="1"/>
  <c r="G38" i="5"/>
  <c r="N37" i="5"/>
  <c r="M37" i="5"/>
  <c r="K37" i="5"/>
  <c r="I37" i="5"/>
  <c r="J37" i="5" s="1"/>
  <c r="G37" i="5"/>
  <c r="K36" i="5"/>
  <c r="I36" i="5"/>
  <c r="J36" i="5" s="1"/>
  <c r="G36" i="5"/>
  <c r="N35" i="5"/>
  <c r="M35" i="5"/>
  <c r="K35" i="5"/>
  <c r="I35" i="5"/>
  <c r="J35" i="5" s="1"/>
  <c r="G35" i="5"/>
  <c r="N34" i="5"/>
  <c r="M34" i="5"/>
  <c r="K34" i="5"/>
  <c r="I34" i="5"/>
  <c r="J34" i="5" s="1"/>
  <c r="G34" i="5"/>
  <c r="N33" i="5"/>
  <c r="M33" i="5"/>
  <c r="K33" i="5"/>
  <c r="I33" i="5"/>
  <c r="J33" i="5" s="1"/>
  <c r="G33" i="5"/>
  <c r="N32" i="5"/>
  <c r="M32" i="5"/>
  <c r="K32" i="5"/>
  <c r="I32" i="5"/>
  <c r="J32" i="5" s="1"/>
  <c r="N31" i="5"/>
  <c r="M31" i="5"/>
  <c r="I31" i="5"/>
  <c r="J31" i="5" s="1"/>
  <c r="G31" i="5"/>
  <c r="N30" i="5"/>
  <c r="M30" i="5"/>
  <c r="K30" i="5"/>
  <c r="I30" i="5"/>
  <c r="J30" i="5" s="1"/>
  <c r="G30" i="5"/>
  <c r="K29" i="5"/>
  <c r="I29" i="5"/>
  <c r="J29" i="5" s="1"/>
  <c r="G29" i="5"/>
  <c r="N28" i="5"/>
  <c r="M28" i="5"/>
  <c r="I28" i="5"/>
  <c r="J28" i="5" s="1"/>
  <c r="G28" i="5"/>
  <c r="N27" i="5"/>
  <c r="M27" i="5"/>
  <c r="K27" i="5"/>
  <c r="G27" i="5"/>
  <c r="N26" i="5"/>
  <c r="M26" i="5"/>
  <c r="K26" i="5"/>
  <c r="I26" i="5"/>
  <c r="J26" i="5" s="1"/>
  <c r="G26" i="5"/>
  <c r="N25" i="5"/>
  <c r="M25" i="5"/>
  <c r="K25" i="5"/>
  <c r="I25" i="5"/>
  <c r="J25" i="5" s="1"/>
  <c r="G25" i="5"/>
  <c r="N24" i="5"/>
  <c r="M24" i="5"/>
  <c r="K24" i="5"/>
  <c r="I24" i="5"/>
  <c r="J24" i="5" s="1"/>
  <c r="N23" i="5"/>
  <c r="M23" i="5"/>
  <c r="K23" i="5"/>
  <c r="I23" i="5"/>
  <c r="J23" i="5" s="1"/>
  <c r="G23" i="5"/>
  <c r="N22" i="5"/>
  <c r="M22" i="5"/>
  <c r="K22" i="5"/>
  <c r="I22" i="5"/>
  <c r="J22" i="5" s="1"/>
  <c r="G22" i="5"/>
  <c r="N21" i="5"/>
  <c r="M21" i="5"/>
  <c r="K21" i="5"/>
  <c r="I21" i="5"/>
  <c r="J21" i="5" s="1"/>
  <c r="G21" i="5"/>
  <c r="N20" i="5"/>
  <c r="M20" i="5"/>
  <c r="L20" i="5"/>
  <c r="K20" i="5"/>
  <c r="G20" i="5"/>
  <c r="N19" i="5"/>
  <c r="M19" i="5"/>
  <c r="L19" i="5"/>
  <c r="K19" i="5"/>
  <c r="I19" i="5"/>
  <c r="J19" i="5" s="1"/>
  <c r="G19" i="5"/>
  <c r="N18" i="5"/>
  <c r="M18" i="5"/>
  <c r="L18" i="5"/>
  <c r="K18" i="5"/>
  <c r="I18" i="5"/>
  <c r="J18" i="5" s="1"/>
  <c r="G18" i="5"/>
  <c r="N17" i="5"/>
  <c r="M17" i="5"/>
  <c r="L17" i="5"/>
  <c r="K17" i="5"/>
  <c r="G17" i="5"/>
  <c r="N16" i="5"/>
  <c r="M16" i="5"/>
  <c r="L16" i="5"/>
  <c r="K16" i="5"/>
  <c r="I16" i="5"/>
  <c r="J16" i="5" s="1"/>
  <c r="G16" i="5"/>
  <c r="N15" i="5"/>
  <c r="M15" i="5"/>
  <c r="L15" i="5"/>
  <c r="K15" i="5"/>
  <c r="I15" i="5"/>
  <c r="J15" i="5" s="1"/>
  <c r="G15" i="5"/>
  <c r="N14" i="5"/>
  <c r="M14" i="5"/>
  <c r="L14" i="5"/>
  <c r="K14" i="5"/>
  <c r="G14" i="5"/>
  <c r="N13" i="5"/>
  <c r="M13" i="5"/>
  <c r="L13" i="5"/>
  <c r="K13" i="5"/>
  <c r="I13" i="5"/>
  <c r="J13" i="5" s="1"/>
  <c r="G13" i="5"/>
  <c r="N12" i="5"/>
  <c r="M12" i="5"/>
  <c r="L12" i="5"/>
  <c r="K12" i="5"/>
  <c r="I12" i="5"/>
  <c r="J12" i="5" s="1"/>
  <c r="G12" i="5"/>
  <c r="N11" i="5"/>
  <c r="M11" i="5"/>
  <c r="L11" i="5"/>
  <c r="K11" i="5"/>
  <c r="I11" i="5"/>
  <c r="J11" i="5" s="1"/>
  <c r="G11" i="5"/>
  <c r="N10" i="5"/>
  <c r="M10" i="5"/>
  <c r="L10" i="5"/>
  <c r="K10" i="5"/>
  <c r="I10" i="5"/>
  <c r="J10" i="5" s="1"/>
  <c r="G10" i="5"/>
  <c r="N9" i="5"/>
  <c r="M9" i="5"/>
  <c r="L9" i="5"/>
  <c r="K9" i="5"/>
  <c r="I9" i="5"/>
  <c r="J9" i="5" s="1"/>
  <c r="G9" i="5"/>
  <c r="N8" i="5"/>
  <c r="M8" i="5"/>
  <c r="L8" i="5"/>
  <c r="K8" i="5"/>
  <c r="L144" i="5" s="1"/>
  <c r="I8" i="5"/>
  <c r="J80" i="5" s="1"/>
  <c r="K6" i="5"/>
  <c r="G6" i="5"/>
  <c r="X22" i="26" l="1"/>
  <c r="X18" i="26"/>
  <c r="X23" i="26"/>
  <c r="X19" i="26"/>
  <c r="X15" i="26"/>
  <c r="X14" i="26"/>
  <c r="X13" i="26"/>
  <c r="X12" i="26"/>
  <c r="X11" i="26"/>
  <c r="X10" i="26"/>
  <c r="X9" i="26"/>
  <c r="X8" i="26"/>
  <c r="X7" i="26"/>
  <c r="X6" i="26"/>
  <c r="X25" i="26"/>
  <c r="X21" i="26"/>
  <c r="X24" i="26"/>
  <c r="X20" i="26"/>
  <c r="M6" i="5"/>
  <c r="X17" i="26"/>
  <c r="X16" i="26"/>
  <c r="J8" i="5"/>
  <c r="J39" i="5"/>
  <c r="J40" i="5"/>
  <c r="N46" i="5"/>
  <c r="N50" i="5"/>
  <c r="N54" i="5"/>
  <c r="J60" i="5"/>
  <c r="N66" i="5"/>
  <c r="N74" i="5"/>
  <c r="N78" i="5"/>
  <c r="N81" i="5"/>
  <c r="L98" i="5"/>
  <c r="J102" i="5"/>
  <c r="J107" i="5"/>
  <c r="L110" i="5"/>
  <c r="L112" i="5"/>
  <c r="J114" i="5"/>
  <c r="J122" i="5"/>
  <c r="N130" i="5"/>
  <c r="L136" i="5"/>
  <c r="L142" i="5"/>
  <c r="J147" i="5"/>
  <c r="J149" i="5"/>
  <c r="L108" i="5"/>
  <c r="L111" i="5"/>
  <c r="L140" i="5"/>
  <c r="L143" i="5"/>
  <c r="N76" i="5"/>
  <c r="J151" i="5"/>
  <c r="J146" i="5"/>
  <c r="J141" i="5"/>
  <c r="J129" i="5"/>
  <c r="J121" i="5"/>
  <c r="J105" i="5"/>
  <c r="J97" i="5"/>
  <c r="J89" i="5"/>
  <c r="J57" i="5"/>
  <c r="L147" i="5"/>
  <c r="L131" i="5"/>
  <c r="L123" i="5"/>
  <c r="L115" i="5"/>
  <c r="L107" i="5"/>
  <c r="L99" i="5"/>
  <c r="L91" i="5"/>
  <c r="L83" i="5"/>
  <c r="L87" i="5"/>
  <c r="J90" i="5"/>
  <c r="N91" i="5"/>
  <c r="J93" i="5"/>
  <c r="L94" i="5"/>
  <c r="N98" i="5"/>
  <c r="L100" i="5"/>
  <c r="L102" i="5"/>
  <c r="J104" i="5"/>
  <c r="J109" i="5"/>
  <c r="N127" i="5"/>
  <c r="J133" i="5"/>
  <c r="L152" i="5"/>
  <c r="L6" i="26"/>
  <c r="L14" i="26"/>
  <c r="R25" i="26"/>
  <c r="R21" i="26"/>
  <c r="R17" i="26"/>
  <c r="R22" i="26"/>
  <c r="R18" i="26"/>
  <c r="R16" i="26"/>
  <c r="R11" i="26"/>
  <c r="R8" i="26"/>
  <c r="R14" i="26"/>
  <c r="R23" i="26"/>
  <c r="R9" i="26"/>
  <c r="R15" i="26"/>
  <c r="R6" i="26"/>
  <c r="R10" i="26"/>
  <c r="N116" i="5"/>
  <c r="N126" i="5"/>
  <c r="J45" i="5"/>
  <c r="J49" i="5"/>
  <c r="J73" i="5"/>
  <c r="J112" i="5"/>
  <c r="J116" i="5"/>
  <c r="J136" i="5"/>
  <c r="J152" i="5"/>
  <c r="I6" i="5"/>
  <c r="L21" i="5"/>
  <c r="L22" i="5"/>
  <c r="L23" i="5"/>
  <c r="L24" i="5"/>
  <c r="L25" i="5"/>
  <c r="L26" i="5"/>
  <c r="L27" i="5"/>
  <c r="L29" i="5"/>
  <c r="L30" i="5"/>
  <c r="L32" i="5"/>
  <c r="L33" i="5"/>
  <c r="L34" i="5"/>
  <c r="L35" i="5"/>
  <c r="L36" i="5"/>
  <c r="L37" i="5"/>
  <c r="L38" i="5"/>
  <c r="L39" i="5"/>
  <c r="L40" i="5"/>
  <c r="J44" i="5"/>
  <c r="L52" i="5"/>
  <c r="L56" i="5"/>
  <c r="J59" i="5"/>
  <c r="L64" i="5"/>
  <c r="N65" i="5"/>
  <c r="L68" i="5"/>
  <c r="L72" i="5"/>
  <c r="N73" i="5"/>
  <c r="J76" i="5"/>
  <c r="L80" i="5"/>
  <c r="J86" i="5"/>
  <c r="N87" i="5"/>
  <c r="N94" i="5"/>
  <c r="J96" i="5"/>
  <c r="L97" i="5"/>
  <c r="L104" i="5"/>
  <c r="N107" i="5"/>
  <c r="L109" i="5"/>
  <c r="J117" i="5"/>
  <c r="L122" i="5"/>
  <c r="L124" i="5"/>
  <c r="L129" i="5"/>
  <c r="J131" i="5"/>
  <c r="L133" i="5"/>
  <c r="J137" i="5"/>
  <c r="N147" i="5"/>
  <c r="L149" i="5"/>
  <c r="N152" i="5"/>
  <c r="N45" i="5"/>
  <c r="N40" i="5"/>
  <c r="L44" i="5"/>
  <c r="N68" i="5"/>
  <c r="L76" i="5"/>
  <c r="J82" i="5"/>
  <c r="N83" i="5"/>
  <c r="J85" i="5"/>
  <c r="L90" i="5"/>
  <c r="N97" i="5"/>
  <c r="J106" i="5"/>
  <c r="J115" i="5"/>
  <c r="L117" i="5"/>
  <c r="N122" i="5"/>
  <c r="J126" i="5"/>
  <c r="L137" i="5"/>
  <c r="J139" i="5"/>
  <c r="J143" i="5"/>
  <c r="J153" i="5"/>
  <c r="J113" i="5"/>
  <c r="L116" i="5"/>
  <c r="L119" i="5"/>
  <c r="L145" i="5"/>
  <c r="L25" i="26"/>
  <c r="L24" i="26"/>
  <c r="L23" i="26"/>
  <c r="L22" i="26"/>
  <c r="L21" i="26"/>
  <c r="L20" i="26"/>
  <c r="L19" i="26"/>
  <c r="L18" i="26"/>
  <c r="L17" i="26"/>
  <c r="L16" i="26"/>
  <c r="L13" i="26"/>
  <c r="L7" i="26"/>
  <c r="L11" i="26"/>
  <c r="L8" i="26"/>
  <c r="L9" i="26"/>
  <c r="L12" i="26"/>
  <c r="J41" i="5"/>
  <c r="J65" i="5"/>
  <c r="J47" i="5"/>
  <c r="L55" i="5"/>
  <c r="J58" i="5"/>
  <c r="L59" i="5"/>
  <c r="L63" i="5"/>
  <c r="L86" i="5"/>
  <c r="N90" i="5"/>
  <c r="L96" i="5"/>
  <c r="J99" i="5"/>
  <c r="J101" i="5"/>
  <c r="J111" i="5"/>
  <c r="L113" i="5"/>
  <c r="N119" i="5"/>
  <c r="J128" i="5"/>
  <c r="N131" i="5"/>
  <c r="N135" i="5"/>
  <c r="L139" i="5"/>
  <c r="L153" i="5"/>
  <c r="N105" i="5"/>
  <c r="N113" i="5"/>
  <c r="N121" i="5"/>
  <c r="N141" i="5"/>
  <c r="N151" i="5"/>
  <c r="N136" i="5"/>
  <c r="N143" i="5"/>
  <c r="N153" i="5"/>
  <c r="N48" i="5"/>
  <c r="N56" i="5"/>
  <c r="N64" i="5"/>
  <c r="N72" i="5"/>
  <c r="N80" i="5"/>
  <c r="N88" i="5"/>
  <c r="N96" i="5"/>
  <c r="N104" i="5"/>
  <c r="N112" i="5"/>
  <c r="N120" i="5"/>
  <c r="N128" i="5"/>
  <c r="N150" i="5"/>
  <c r="G131" i="28"/>
  <c r="M129" i="5" s="1"/>
  <c r="N129" i="5" s="1"/>
  <c r="N140" i="5"/>
  <c r="N146" i="5"/>
  <c r="N102" i="5"/>
  <c r="N110" i="5"/>
  <c r="N118" i="5"/>
  <c r="N134" i="5"/>
  <c r="N144" i="5"/>
  <c r="N155" i="5"/>
  <c r="N53" i="5"/>
  <c r="N61" i="5"/>
  <c r="N69" i="5"/>
  <c r="N77" i="5"/>
  <c r="N85" i="5"/>
  <c r="N101" i="5"/>
  <c r="N109" i="5"/>
  <c r="N117" i="5"/>
  <c r="N125" i="5"/>
  <c r="N133" i="5"/>
  <c r="N154" i="5"/>
  <c r="N148" i="5"/>
  <c r="N84" i="5"/>
  <c r="N92" i="5"/>
  <c r="N108" i="5"/>
  <c r="N124" i="5"/>
  <c r="N138" i="5"/>
  <c r="F25" i="26"/>
  <c r="F24" i="26"/>
  <c r="F23" i="26"/>
  <c r="F22" i="26"/>
  <c r="F21" i="26"/>
  <c r="F20" i="26"/>
  <c r="F19" i="26"/>
  <c r="F18" i="26"/>
  <c r="F17" i="26"/>
  <c r="F16" i="26"/>
  <c r="F15" i="26"/>
  <c r="F14" i="26"/>
  <c r="F13" i="26"/>
  <c r="F12" i="26"/>
  <c r="F11" i="26"/>
  <c r="F10" i="26"/>
  <c r="G26" i="14"/>
  <c r="G24" i="5" s="1"/>
  <c r="G66" i="14"/>
  <c r="G64" i="5" s="1"/>
  <c r="G139" i="28"/>
  <c r="M137" i="5" s="1"/>
  <c r="N137" i="5" s="1"/>
  <c r="K17" i="26"/>
  <c r="K21" i="26"/>
  <c r="G10" i="14"/>
  <c r="G42" i="14"/>
  <c r="G40" i="5" s="1"/>
  <c r="G58" i="14"/>
  <c r="G56" i="5" s="1"/>
  <c r="G74" i="14"/>
  <c r="G72" i="5" s="1"/>
  <c r="G90" i="14"/>
  <c r="G88" i="5" s="1"/>
  <c r="G106" i="14"/>
  <c r="G104" i="5" s="1"/>
  <c r="G122" i="14"/>
  <c r="G120" i="5" s="1"/>
  <c r="G34" i="14"/>
  <c r="G32" i="5" s="1"/>
  <c r="G147" i="28"/>
  <c r="M145" i="5" s="1"/>
  <c r="N145" i="5" s="1"/>
  <c r="H56" i="5" l="1"/>
  <c r="H40" i="5"/>
  <c r="E24" i="26"/>
  <c r="E20" i="26"/>
  <c r="E16" i="26"/>
  <c r="E15" i="26"/>
  <c r="E14" i="26"/>
  <c r="E13" i="26"/>
  <c r="E12" i="26"/>
  <c r="E11" i="26"/>
  <c r="E10" i="26"/>
  <c r="E9" i="26"/>
  <c r="E8" i="26"/>
  <c r="E7" i="26"/>
  <c r="E25" i="26"/>
  <c r="E21" i="26"/>
  <c r="E17" i="26"/>
  <c r="E22" i="26"/>
  <c r="E6" i="26"/>
  <c r="E18" i="26"/>
  <c r="E23" i="26"/>
  <c r="E19" i="26"/>
  <c r="G8" i="5"/>
  <c r="H24" i="5" s="1"/>
  <c r="H120" i="5"/>
  <c r="H104" i="5"/>
  <c r="H88" i="5"/>
  <c r="H64" i="5"/>
  <c r="H32" i="5" l="1"/>
  <c r="H140" i="5"/>
  <c r="H135" i="5"/>
  <c r="H127" i="5"/>
  <c r="H119" i="5"/>
  <c r="H111" i="5"/>
  <c r="H103" i="5"/>
  <c r="H95" i="5"/>
  <c r="H87" i="5"/>
  <c r="H79" i="5"/>
  <c r="H134" i="5"/>
  <c r="H130" i="5"/>
  <c r="H74" i="5"/>
  <c r="H66" i="5"/>
  <c r="H61" i="5"/>
  <c r="H50" i="5"/>
  <c r="H42" i="5"/>
  <c r="H122" i="5"/>
  <c r="H114" i="5"/>
  <c r="H102" i="5"/>
  <c r="H152" i="5"/>
  <c r="H142" i="5"/>
  <c r="H8" i="5"/>
  <c r="H144" i="5"/>
  <c r="H110" i="5"/>
  <c r="H98" i="5"/>
  <c r="H94" i="5"/>
  <c r="H84" i="5"/>
  <c r="H69" i="5"/>
  <c r="H57" i="5"/>
  <c r="H78" i="5"/>
  <c r="H155" i="5"/>
  <c r="H139" i="5"/>
  <c r="H126" i="5"/>
  <c r="H106" i="5"/>
  <c r="H85" i="5"/>
  <c r="H82" i="5"/>
  <c r="H62" i="5"/>
  <c r="H47" i="5"/>
  <c r="H154" i="5"/>
  <c r="H125" i="5"/>
  <c r="H118" i="5"/>
  <c r="H81" i="5"/>
  <c r="H73" i="5"/>
  <c r="H41" i="5"/>
  <c r="H137" i="5"/>
  <c r="H71" i="5"/>
  <c r="H63" i="5"/>
  <c r="H149" i="5"/>
  <c r="H77" i="5"/>
  <c r="H65" i="5"/>
  <c r="H53" i="5"/>
  <c r="H90" i="5"/>
  <c r="H86" i="5"/>
  <c r="H31" i="5"/>
  <c r="H36" i="5"/>
  <c r="H22" i="5"/>
  <c r="H26" i="5"/>
  <c r="H14" i="5"/>
  <c r="H55" i="5"/>
  <c r="H54" i="5"/>
  <c r="H117" i="5"/>
  <c r="H59" i="5"/>
  <c r="H107" i="5"/>
  <c r="H128" i="5"/>
  <c r="H147" i="5"/>
  <c r="H116" i="5"/>
  <c r="H11" i="5"/>
  <c r="H52" i="5"/>
  <c r="H29" i="5"/>
  <c r="H30" i="5"/>
  <c r="H28" i="5"/>
  <c r="H89" i="5"/>
  <c r="H121" i="5"/>
  <c r="H133" i="5"/>
  <c r="H141" i="5"/>
  <c r="H115" i="5"/>
  <c r="H99" i="5"/>
  <c r="H123" i="5"/>
  <c r="H18" i="5"/>
  <c r="H33" i="5"/>
  <c r="H45" i="5"/>
  <c r="H39" i="5"/>
  <c r="H113" i="5"/>
  <c r="H38" i="5"/>
  <c r="H153" i="5"/>
  <c r="H60" i="5"/>
  <c r="H91" i="5"/>
  <c r="H44" i="5"/>
  <c r="H20" i="5"/>
  <c r="H151" i="5"/>
  <c r="H145" i="5"/>
  <c r="H150" i="5"/>
  <c r="H138" i="5"/>
  <c r="H35" i="5"/>
  <c r="H76" i="5"/>
  <c r="H58" i="5"/>
  <c r="H49" i="5"/>
  <c r="H19" i="5"/>
  <c r="H9" i="5"/>
  <c r="H48" i="5"/>
  <c r="H131" i="5"/>
  <c r="H129" i="5"/>
  <c r="H37" i="5"/>
  <c r="H109" i="5"/>
  <c r="H75" i="5"/>
  <c r="H70" i="5"/>
  <c r="H13" i="5"/>
  <c r="H108" i="5"/>
  <c r="H148" i="5"/>
  <c r="H68" i="5"/>
  <c r="H15" i="5"/>
  <c r="H93" i="5"/>
  <c r="H17" i="5"/>
  <c r="H143" i="5"/>
  <c r="H132" i="5"/>
  <c r="H105" i="5"/>
  <c r="H101" i="5"/>
  <c r="H92" i="5"/>
  <c r="H27" i="5"/>
  <c r="H97" i="5"/>
  <c r="H23" i="5"/>
  <c r="H25" i="5"/>
  <c r="H96" i="5"/>
  <c r="H124" i="5"/>
  <c r="H43" i="5"/>
  <c r="H83" i="5"/>
  <c r="H136" i="5"/>
  <c r="H16" i="5"/>
  <c r="H12" i="5"/>
  <c r="H21" i="5"/>
  <c r="H10" i="5"/>
  <c r="H51" i="5"/>
  <c r="H34" i="5"/>
  <c r="H46" i="5"/>
  <c r="H67" i="5"/>
  <c r="H100" i="5"/>
  <c r="H112" i="5"/>
  <c r="H80" i="5"/>
  <c r="H146" i="5"/>
  <c r="H72" i="5"/>
</calcChain>
</file>

<file path=xl/sharedStrings.xml><?xml version="1.0" encoding="utf-8"?>
<sst xmlns="http://schemas.openxmlformats.org/spreadsheetml/2006/main" count="2300" uniqueCount="233">
  <si>
    <t>Population (thousands)</t>
  </si>
  <si>
    <t>Total</t>
  </si>
  <si>
    <t>All Causes</t>
  </si>
  <si>
    <t>GHE 2012 cause category</t>
  </si>
  <si>
    <t>I.</t>
  </si>
  <si>
    <t>Communicable, maternal, perinatal and nutritional conditions</t>
  </si>
  <si>
    <t>A.</t>
  </si>
  <si>
    <t>Infectious and parasitic diseases</t>
  </si>
  <si>
    <t>1.</t>
  </si>
  <si>
    <t>Tuberculosis</t>
  </si>
  <si>
    <t>2.</t>
  </si>
  <si>
    <t>STDs excluding HIV</t>
  </si>
  <si>
    <t>a.</t>
  </si>
  <si>
    <t>Syphilis</t>
  </si>
  <si>
    <t>b.</t>
  </si>
  <si>
    <t>Chlamydia</t>
  </si>
  <si>
    <t>c.</t>
  </si>
  <si>
    <t>Gonorrhoea</t>
  </si>
  <si>
    <t>d.</t>
  </si>
  <si>
    <t>Trichomoniasis</t>
  </si>
  <si>
    <t>e.</t>
  </si>
  <si>
    <t>Other STDs</t>
  </si>
  <si>
    <t>3.</t>
  </si>
  <si>
    <t>HIV/AIDS</t>
  </si>
  <si>
    <t>4.</t>
  </si>
  <si>
    <t>Diarrhoeal diseases</t>
  </si>
  <si>
    <t>5.</t>
  </si>
  <si>
    <t>Childhood-cluster diseases</t>
  </si>
  <si>
    <t>Whooping cough</t>
  </si>
  <si>
    <t>Diphtheria</t>
  </si>
  <si>
    <t>Measles</t>
  </si>
  <si>
    <t>Tetanus</t>
  </si>
  <si>
    <t>6.</t>
  </si>
  <si>
    <t>Meningitis</t>
  </si>
  <si>
    <t>7.</t>
  </si>
  <si>
    <t>Encephalitis</t>
  </si>
  <si>
    <t>8.</t>
  </si>
  <si>
    <t>Acute hepatitis B</t>
  </si>
  <si>
    <t>9.</t>
  </si>
  <si>
    <t>Acute hepatitis C</t>
  </si>
  <si>
    <t>10.</t>
  </si>
  <si>
    <t>Parasitic and vector diseases</t>
  </si>
  <si>
    <t>Malaria</t>
  </si>
  <si>
    <t>Trypanosomiasis</t>
  </si>
  <si>
    <t>Chagas disease</t>
  </si>
  <si>
    <t>Schistosomiasis</t>
  </si>
  <si>
    <t>Leishmaniasis</t>
  </si>
  <si>
    <t>f.</t>
  </si>
  <si>
    <t>g.</t>
  </si>
  <si>
    <t>Onchocerciasis</t>
  </si>
  <si>
    <t>Leprosy</t>
  </si>
  <si>
    <t>Dengue</t>
  </si>
  <si>
    <t>Trachoma</t>
  </si>
  <si>
    <t>Rabies</t>
  </si>
  <si>
    <t>11.</t>
  </si>
  <si>
    <t>Intestinal nematode infections</t>
  </si>
  <si>
    <t>Ascariasis</t>
  </si>
  <si>
    <t>Trichuriasis</t>
  </si>
  <si>
    <t>Hookworm disease</t>
  </si>
  <si>
    <t>12.</t>
  </si>
  <si>
    <t>Other infectious diseases</t>
  </si>
  <si>
    <t>B.</t>
  </si>
  <si>
    <t>Respiratory infections</t>
  </si>
  <si>
    <t>Lower respiratory infections</t>
  </si>
  <si>
    <t>Upper respiratory infections</t>
  </si>
  <si>
    <t>Otitis media</t>
  </si>
  <si>
    <t>C.</t>
  </si>
  <si>
    <t>Maternal conditions</t>
  </si>
  <si>
    <t>D.</t>
  </si>
  <si>
    <t>Neonatal conditions</t>
  </si>
  <si>
    <t>Preterm birth complications</t>
  </si>
  <si>
    <t>Birth asphyxia and birth trauma</t>
  </si>
  <si>
    <t>Neonatal sepsis and infections</t>
  </si>
  <si>
    <t>Other neonatal conditions</t>
  </si>
  <si>
    <t>E.</t>
  </si>
  <si>
    <t>Nutritional deficiencies</t>
  </si>
  <si>
    <t>Protein-energy malnutrition</t>
  </si>
  <si>
    <t>Iodine deficiency</t>
  </si>
  <si>
    <t>Vitamin A deficiency</t>
  </si>
  <si>
    <t>Iron-deficiency anaemia</t>
  </si>
  <si>
    <t>Other nutritional deficiencies</t>
  </si>
  <si>
    <t>II.</t>
  </si>
  <si>
    <t>Noncommunicable diseases</t>
  </si>
  <si>
    <t>Malignant neoplasms</t>
  </si>
  <si>
    <t>Mouth and oropharynx cancers</t>
  </si>
  <si>
    <t>Oesophagus cancer</t>
  </si>
  <si>
    <t>Stomach cancer</t>
  </si>
  <si>
    <t>Colon and rectum cancers</t>
  </si>
  <si>
    <t>Liver cancer</t>
  </si>
  <si>
    <t>Pancreas cancer</t>
  </si>
  <si>
    <t>Trachea, bronchus, lung cancers</t>
  </si>
  <si>
    <t>Melanoma and other skin cancers</t>
  </si>
  <si>
    <t>Breast cancer</t>
  </si>
  <si>
    <t>Cervix uteri cancer</t>
  </si>
  <si>
    <t>Corpus uteri cancer</t>
  </si>
  <si>
    <t>Ovary cancer</t>
  </si>
  <si>
    <t>13.</t>
  </si>
  <si>
    <t>Prostate cancer</t>
  </si>
  <si>
    <t>14.</t>
  </si>
  <si>
    <t>Bladder cancer</t>
  </si>
  <si>
    <t>15.</t>
  </si>
  <si>
    <t>Lymphomas, multiple myeloma</t>
  </si>
  <si>
    <t>16.</t>
  </si>
  <si>
    <t>Leukaemia</t>
  </si>
  <si>
    <t>Other malignant neoplasms</t>
  </si>
  <si>
    <t>Other neoplasms</t>
  </si>
  <si>
    <t>Diabetes mellitus</t>
  </si>
  <si>
    <t>Endocrine, blood, immune disorders</t>
  </si>
  <si>
    <t>Mental and behavioral disorders</t>
  </si>
  <si>
    <t>Unipolar depressive disorders</t>
  </si>
  <si>
    <t>Bipolar disorder</t>
  </si>
  <si>
    <t>Schizophrenia</t>
  </si>
  <si>
    <t>Alcohol use disorders</t>
  </si>
  <si>
    <t>Drug use disorders</t>
  </si>
  <si>
    <t>Anxiety disorders</t>
  </si>
  <si>
    <t>Eating disorders</t>
  </si>
  <si>
    <t>Pervasive developmental disorders</t>
  </si>
  <si>
    <t>Childhood behavioural disorders</t>
  </si>
  <si>
    <t>Idiopathic intellectual disability</t>
  </si>
  <si>
    <t>Other mental and behavioural disorders</t>
  </si>
  <si>
    <t>F.</t>
  </si>
  <si>
    <t>Neurological conditions</t>
  </si>
  <si>
    <t>Alzheimer's disease and other dementias</t>
  </si>
  <si>
    <t>Parkinson's disease</t>
  </si>
  <si>
    <t>Epilepsy</t>
  </si>
  <si>
    <t>Multiple sclerosis</t>
  </si>
  <si>
    <t>Migraine</t>
  </si>
  <si>
    <t>Non-migraine headache</t>
  </si>
  <si>
    <t>Other neurological conditions</t>
  </si>
  <si>
    <t>G.</t>
  </si>
  <si>
    <t>Sense organ diseases</t>
  </si>
  <si>
    <t>H.</t>
  </si>
  <si>
    <t>Cardiovascular diseases</t>
  </si>
  <si>
    <t>Rheumatic heart disease</t>
  </si>
  <si>
    <t>Hypertensive heart disease</t>
  </si>
  <si>
    <t>Ischaemic heart disease</t>
  </si>
  <si>
    <t>Stroke</t>
  </si>
  <si>
    <t>Cardiomyopathy, myocarditis, endocarditis</t>
  </si>
  <si>
    <t>Other circulatory diseases</t>
  </si>
  <si>
    <t>Respiratory diseases</t>
  </si>
  <si>
    <t>Chronic obstructive pulmonary disease</t>
  </si>
  <si>
    <t>Asthma</t>
  </si>
  <si>
    <t>Other respiratory diseases</t>
  </si>
  <si>
    <t>J.</t>
  </si>
  <si>
    <t>Digestive diseases</t>
  </si>
  <si>
    <t>Peptic ulcer disease</t>
  </si>
  <si>
    <t>Cirrhosis of the liver</t>
  </si>
  <si>
    <t>Appendicitis</t>
  </si>
  <si>
    <t>Other digestive diseases</t>
  </si>
  <si>
    <t>K.</t>
  </si>
  <si>
    <t>Genitourinary diseases</t>
  </si>
  <si>
    <t>Kidney diseases</t>
  </si>
  <si>
    <t>Hyperplasia of prostate</t>
  </si>
  <si>
    <t>Urolithiasis</t>
  </si>
  <si>
    <t>Infertility</t>
  </si>
  <si>
    <t>Gynecological diseases</t>
  </si>
  <si>
    <t>L.</t>
  </si>
  <si>
    <t>Skin diseases</t>
  </si>
  <si>
    <t>M.</t>
  </si>
  <si>
    <t>Musculoskeletal diseases</t>
  </si>
  <si>
    <t>Rheumatoid arthritis</t>
  </si>
  <si>
    <t>Osteoarthritis</t>
  </si>
  <si>
    <t>Gout</t>
  </si>
  <si>
    <t>Back and neck pain</t>
  </si>
  <si>
    <t>Other musculoskeletal disorders</t>
  </si>
  <si>
    <t>N.</t>
  </si>
  <si>
    <t>Congenital anomalies</t>
  </si>
  <si>
    <t>Neural tube defects</t>
  </si>
  <si>
    <t>Cleft lip and cleft palate</t>
  </si>
  <si>
    <t>Down's syndrome</t>
  </si>
  <si>
    <t>Congenital heart anomalies</t>
  </si>
  <si>
    <t>Other chromosomal anomalies</t>
  </si>
  <si>
    <t>Other congenital anomalies</t>
  </si>
  <si>
    <t>O.</t>
  </si>
  <si>
    <t>Oral conditions</t>
  </si>
  <si>
    <t>III.</t>
  </si>
  <si>
    <t>Injuries</t>
  </si>
  <si>
    <t>Unintentional injuries</t>
  </si>
  <si>
    <t>Road injury</t>
  </si>
  <si>
    <t>Poisonings</t>
  </si>
  <si>
    <t>Falls</t>
  </si>
  <si>
    <t>Fire, heat and hot substances</t>
  </si>
  <si>
    <t>Drowning</t>
  </si>
  <si>
    <t>Exposure to forces of nature</t>
  </si>
  <si>
    <t>Other unintentional injuries</t>
  </si>
  <si>
    <t>Intentional injuries</t>
  </si>
  <si>
    <t>Self-harm</t>
  </si>
  <si>
    <t>Interpersonal violence</t>
  </si>
  <si>
    <t>Collective violence and legal intervention</t>
  </si>
  <si>
    <t>GHE 2012 code</t>
  </si>
  <si>
    <t>Both sexes</t>
  </si>
  <si>
    <t>Male</t>
  </si>
  <si>
    <t>Female</t>
  </si>
  <si>
    <t>Region:</t>
  </si>
  <si>
    <t>Year:</t>
  </si>
  <si>
    <t>Sex</t>
  </si>
  <si>
    <t>Age group</t>
  </si>
  <si>
    <t>5-14 years</t>
  </si>
  <si>
    <t>15-29 years</t>
  </si>
  <si>
    <t>70+ years</t>
  </si>
  <si>
    <t>30-49 years</t>
  </si>
  <si>
    <t>50-69 years</t>
  </si>
  <si>
    <t>Region</t>
  </si>
  <si>
    <t>WORLD</t>
  </si>
  <si>
    <t>Year</t>
  </si>
  <si>
    <t>GHE code</t>
  </si>
  <si>
    <t>GHE cause category</t>
  </si>
  <si>
    <t>World</t>
  </si>
  <si>
    <t>% total</t>
  </si>
  <si>
    <t>Deaths (000s)</t>
  </si>
  <si>
    <t>Lymphatic filariasis</t>
  </si>
  <si>
    <t>h.</t>
  </si>
  <si>
    <t>i.</t>
  </si>
  <si>
    <t>j.</t>
  </si>
  <si>
    <t>k.</t>
  </si>
  <si>
    <t>Other genitourinary diseases</t>
  </si>
  <si>
    <t>http://www.who.int/healthinfo/global_burden_disease/en/</t>
  </si>
  <si>
    <t>0-4 years</t>
  </si>
  <si>
    <t>20 Leading Causes of Death</t>
  </si>
  <si>
    <t>WORLD, 2000</t>
  </si>
  <si>
    <t>WORLD, 2011</t>
  </si>
  <si>
    <t>Rank</t>
  </si>
  <si>
    <t>Cause</t>
  </si>
  <si>
    <t>% deaths</t>
  </si>
  <si>
    <t>Deaths per 100,000 population</t>
  </si>
  <si>
    <t>Summary: Deaths (thousands) by cause</t>
  </si>
  <si>
    <t>Global Health Estimates (GHE) 2016: Global deaths by cause and year</t>
  </si>
  <si>
    <t>2016-2060</t>
  </si>
  <si>
    <t>Global Health Estimates (GHE) 2016: Deaths by age, sex and cause</t>
  </si>
  <si>
    <t>Global Health Estimates (GHE) 2016: Global age-standardized death rate per 100,000 population by cause and year</t>
  </si>
  <si>
    <r>
      <rPr>
        <b/>
        <sz val="12"/>
        <color indexed="8"/>
        <rFont val="Calibri"/>
        <family val="2"/>
      </rPr>
      <t xml:space="preserve">GLOBAL HEALTH ESTIMATES SUMMARY TABLES: </t>
    </r>
    <r>
      <rPr>
        <b/>
        <sz val="16"/>
        <color indexed="8"/>
        <rFont val="Calibri"/>
        <family val="2"/>
      </rPr>
      <t xml:space="preserve">
</t>
    </r>
    <r>
      <rPr>
        <b/>
        <sz val="12"/>
        <color indexed="8"/>
        <rFont val="Calibri"/>
        <family val="2"/>
      </rPr>
      <t>PROJECTION OF DEATHS BY CAUSE, AGE AND SEX</t>
    </r>
    <r>
      <rPr>
        <sz val="11"/>
        <color theme="1"/>
        <rFont val="Calibri"/>
        <family val="2"/>
        <scheme val="minor"/>
      </rPr>
      <t xml:space="preserve">
</t>
    </r>
    <r>
      <rPr>
        <sz val="10"/>
        <color indexed="8"/>
        <rFont val="Calibri"/>
        <family val="2"/>
      </rPr>
      <t xml:space="preserve">
October 2018
World Health Organization
Geneva, Switzerland</t>
    </r>
  </si>
  <si>
    <t>Alzheimer disease and other dementias</t>
  </si>
  <si>
    <r>
      <t xml:space="preserve">Global Health Estimates Summary Tables: Projection
</t>
    </r>
    <r>
      <rPr>
        <sz val="9"/>
        <color indexed="8"/>
        <rFont val="Calibri"/>
        <family val="2"/>
      </rPr>
      <t>This workbook contains summary projections of mortality by cause, sex, age and region.  Following the release of the WHO Global Health Estimates of deaths by cause, age, sex and country for years 2000-2016 (1), WHO projections of mortality and causes of death have been updated and extended for years 2017-2060 (2). These projections are an update of previous projections released in 2006 (3), 2008 (4) and 2013 (5). A set of relatively simple models were used to project future health trends for baseline, optimistic and pessimistic scenarios, based largely on projections of economic and social development, and using the historically observed relationships of these with cause-specific mortality rates. Projected death rates were converted to numbers of deaths using the median population projections of the World Population Prospects 2017 (7). For a more detailed summary of methods and data inputs, refer to the documentation available on the WHO website at &lt;url&gt; (8).
All projection covariates have been revised and updated. These include country level projections of gross domestic product (GDP) per capita in purchasing parity adjusted 2011 dollars, average years of education for men and women aged 25 years and over, and smoking impact SI, the component of observed lung cancer mortality attributable to tobacco smoking. SI was projected using 25-year lagged projections of prevalence of tobacco smoking and average cigarettes per smoker per day.  
In the original projections, separate projection models were developed for HIV/AIDS, tuberculosis, lung cancer, diabetes mellitus and chronic respiratory diseases (3).  These models have been revised and updated as described in the projections documentation (8). Additional special projection models have also been developed for malaria, maternal  deaths, road injury, homicide, natural disasters and war and conflict (8). 
These projections are less firm than the base year assessments for 2016, and provide “business-as-usual” projections under specified assumptions that do not specifically take account of trends in major risk factors apart from tobacco smoking, and to a limited extent, overweight and obesity. This spreadsheet includes point estimates for projected deaths by region, cause, age and sex under a business-as-usual scenario for projected covariates. Explicit uncertainty ranges are not included here, uncertainty in projections is better conveyed through comparison of optimistic and pessimistic scenarios with varying input assumptions (under preparation and not yet released). 
The number of significant figures displayed in worksheet cells in this this Excel workbook do not provide  information on uncertainty ranges of projected estimates. The base scenario does not necessarily represent the best predictions or potential range of future global and regional health trends; it is possible that more sophisticated causal models incorporating projections of important determinants may provide better predictions for specific diseases. 
The preparation of these statistics was undertaken by the WHO Department of Health Statistics and Informatics in collaboration with WHO technical programs. Documentation and regional-level summary tables are available on the WHO website (8). For other queries, please send an email to healthstat@who.int. 
References
1.	Global Health Estimates 2016: Deaths by cause, age and sex, by country and by region, 2000-2016. Geneva: World Health Organization; 2018. Available at  http://www.who.int/healthinfo/global_burden_disease/estimates/en/.
2.	World Health Organization (2018). Projections of mortality and causes of death, 2017-2060. Available on the WHO website at http://www.who.int/healthinfo/global_burden_disease/projections/en/.
3.	Mathers CD, Loncar D. Projections of global mortality and burden of disease from 2002 to 2030. PLoS Medicine, 2006, 3(11): e442.
4.	World Health Organization. The global burden of disease: 2004 update. Geneva, World Health Organization, 2008.
5.	World Health Organization (2013). Projections of mortality and causes of death, 2012-2030. Available on the WHO website at http://www.who.int/healthinfo/global_burden_disease/projections/en/.
6.	Murray CJL, Lopez AD, eds. The global burden of disease: a comprehensive assessment of mortality and disability from diseases, injuries and risk factors  in 1990 and projected to 2020. Cambridge, Harvard School of Public Health on behalf of the World Health Organization and the World Bank, 1996.
7.	UN Population Division. World Population Prospects - the 2017 revision. New York, United Nations, 2017.
8.	World Health Organization (2018). Updated projections of mortality and causes of death, 2016-2060. Available on the WHO website at http://www.who.int/healthinfo/global_burden_disease/projections/en/.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</si>
</sst>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quot;$&quot;#,##0;\-&quot;$&quot;#,##0"/>
    <numFmt numFmtId="165" formatCode="0.0"/>
    <numFmt numFmtId="166" formatCode="0_)"/>
  </numFmts>
  <fonts count="42">
    <font>
      <sz val="11"/>
      <color theme="1"/>
      <name val="Calibri"/>
      <family val="2"/>
      <scheme val="minor"/>
    </font>
    <font>
      <b/>
      <sz val="10"/>
      <name val="Arial"/>
      <family val="2"/>
    </font>
    <font>
      <b/>
      <sz val="10"/>
      <color indexed="8"/>
      <name val="Arial"/>
      <family val="2"/>
    </font>
    <font>
      <b/>
      <i/>
      <sz val="9"/>
      <name val="Arial"/>
      <family val="2"/>
    </font>
    <font>
      <sz val="9"/>
      <color indexed="8"/>
      <name val="Arial"/>
      <family val="2"/>
    </font>
    <font>
      <b/>
      <sz val="9"/>
      <name val="Arial"/>
      <family val="2"/>
    </font>
    <font>
      <sz val="9"/>
      <name val="Arial"/>
      <family val="2"/>
    </font>
    <font>
      <b/>
      <i/>
      <sz val="9"/>
      <color indexed="8"/>
      <name val="Arial"/>
      <family val="2"/>
    </font>
    <font>
      <b/>
      <sz val="9"/>
      <color indexed="8"/>
      <name val="Arial"/>
      <family val="2"/>
    </font>
    <font>
      <sz val="9"/>
      <color indexed="10"/>
      <name val="Arial"/>
      <family val="2"/>
    </font>
    <font>
      <b/>
      <sz val="9"/>
      <color indexed="10"/>
      <name val="Arial"/>
      <family val="2"/>
    </font>
    <font>
      <i/>
      <sz val="9"/>
      <name val="Arial"/>
      <family val="2"/>
    </font>
    <font>
      <i/>
      <sz val="8"/>
      <name val="Arial"/>
      <family val="2"/>
    </font>
    <font>
      <b/>
      <i/>
      <sz val="8"/>
      <name val="Arial"/>
      <family val="2"/>
    </font>
    <font>
      <sz val="10"/>
      <name val="Arial"/>
      <family val="2"/>
    </font>
    <font>
      <sz val="10"/>
      <name val="Arial"/>
      <family val="2"/>
    </font>
    <font>
      <b/>
      <sz val="12"/>
      <name val="Helvetica"/>
    </font>
    <font>
      <sz val="10"/>
      <name val="Geneva"/>
    </font>
    <font>
      <sz val="9"/>
      <name val="Helvetica"/>
    </font>
    <font>
      <b/>
      <i/>
      <sz val="9"/>
      <name val="Helvetica"/>
    </font>
    <font>
      <b/>
      <sz val="12"/>
      <color indexed="8"/>
      <name val="Calibri"/>
      <family val="2"/>
    </font>
    <font>
      <b/>
      <sz val="16"/>
      <color indexed="8"/>
      <name val="Calibri"/>
      <family val="2"/>
    </font>
    <font>
      <sz val="9"/>
      <color indexed="8"/>
      <name val="Calibri"/>
      <family val="2"/>
    </font>
    <font>
      <sz val="10"/>
      <color indexed="8"/>
      <name val="Calibri"/>
      <family val="2"/>
    </font>
    <font>
      <sz val="11"/>
      <color theme="1"/>
      <name val="Calibri"/>
      <family val="2"/>
      <scheme val="minor"/>
    </font>
    <font>
      <u/>
      <sz val="11"/>
      <color theme="10"/>
      <name val="Calibri"/>
      <family val="2"/>
      <scheme val="minor"/>
    </font>
    <font>
      <b/>
      <sz val="11"/>
      <color theme="1"/>
      <name val="Calibri"/>
      <family val="2"/>
      <scheme val="minor"/>
    </font>
    <font>
      <sz val="11"/>
      <color theme="1"/>
      <name val="Arial"/>
      <family val="2"/>
    </font>
    <font>
      <sz val="10"/>
      <color theme="1"/>
      <name val="Arial"/>
      <family val="2"/>
    </font>
    <font>
      <b/>
      <sz val="11"/>
      <color theme="1"/>
      <name val="Arial"/>
      <family val="2"/>
    </font>
    <font>
      <b/>
      <sz val="12"/>
      <color theme="1"/>
      <name val="Arial"/>
      <family val="2"/>
    </font>
    <font>
      <sz val="9"/>
      <color theme="1"/>
      <name val="Arial"/>
      <family val="2"/>
    </font>
    <font>
      <b/>
      <sz val="10"/>
      <color theme="1"/>
      <name val="Arial"/>
      <family val="2"/>
    </font>
    <font>
      <b/>
      <i/>
      <sz val="10"/>
      <color theme="1"/>
      <name val="Arial"/>
      <family val="2"/>
    </font>
    <font>
      <b/>
      <sz val="9"/>
      <color theme="1"/>
      <name val="Arial"/>
      <family val="2"/>
    </font>
    <font>
      <i/>
      <sz val="9"/>
      <color theme="1"/>
      <name val="Arial"/>
      <family val="2"/>
    </font>
    <font>
      <b/>
      <i/>
      <sz val="9"/>
      <color theme="1"/>
      <name val="Arial"/>
      <family val="2"/>
    </font>
    <font>
      <sz val="8"/>
      <color theme="1"/>
      <name val="Arial"/>
      <family val="2"/>
    </font>
    <font>
      <b/>
      <sz val="12"/>
      <color theme="1"/>
      <name val="Calibri"/>
      <family val="2"/>
      <scheme val="minor"/>
    </font>
    <font>
      <sz val="11"/>
      <color theme="3"/>
      <name val="Calibri"/>
      <family val="2"/>
      <scheme val="minor"/>
    </font>
    <font>
      <u/>
      <sz val="10"/>
      <color theme="10"/>
      <name val="Calibri"/>
      <family val="2"/>
      <scheme val="minor"/>
    </font>
    <font>
      <sz val="10"/>
      <color theme="1"/>
      <name val="Calibri"/>
      <family val="2"/>
      <scheme val="minor"/>
    </font>
  </fonts>
  <fills count="14">
    <fill>
      <patternFill patternType="none"/>
    </fill>
    <fill>
      <patternFill patternType="gray125"/>
    </fill>
    <fill>
      <patternFill patternType="solid">
        <fgColor theme="4" tint="0.39997558519241921"/>
        <bgColor indexed="64"/>
      </patternFill>
    </fill>
    <fill>
      <patternFill patternType="solid">
        <fgColor theme="9" tint="0.59996337778862885"/>
        <bgColor indexed="64"/>
      </patternFill>
    </fill>
    <fill>
      <patternFill patternType="solid">
        <fgColor theme="4" tint="0.59996337778862885"/>
        <bgColor indexed="64"/>
      </patternFill>
    </fill>
    <fill>
      <patternFill patternType="solid">
        <fgColor theme="4" tint="0.79995117038483843"/>
        <bgColor indexed="64"/>
      </patternFill>
    </fill>
    <fill>
      <patternFill patternType="solid">
        <fgColor theme="0" tint="-0.14999847407452621"/>
        <bgColor indexed="64"/>
      </patternFill>
    </fill>
    <fill>
      <patternFill patternType="solid">
        <fgColor theme="8" tint="0.39997558519241921"/>
        <bgColor indexed="64"/>
      </patternFill>
    </fill>
    <fill>
      <patternFill patternType="solid">
        <fgColor theme="3" tint="0.59996337778862885"/>
        <bgColor indexed="64"/>
      </patternFill>
    </fill>
    <fill>
      <patternFill patternType="solid">
        <fgColor theme="7" tint="0.39997558519241921"/>
        <bgColor indexed="64"/>
      </patternFill>
    </fill>
    <fill>
      <patternFill patternType="solid">
        <fgColor theme="7" tint="0.79995117038483843"/>
        <bgColor indexed="64"/>
      </patternFill>
    </fill>
    <fill>
      <patternFill patternType="solid">
        <fgColor theme="0" tint="-0.34998626667073579"/>
        <bgColor indexed="64"/>
      </patternFill>
    </fill>
    <fill>
      <patternFill patternType="solid">
        <fgColor theme="8" tint="0.79995117038483843"/>
        <bgColor indexed="64"/>
      </patternFill>
    </fill>
    <fill>
      <patternFill patternType="solid">
        <fgColor theme="5" tint="0.79995117038483843"/>
        <bgColor indexed="64"/>
      </patternFill>
    </fill>
  </fills>
  <borders count="40">
    <border>
      <left/>
      <right/>
      <top/>
      <bottom/>
      <diagonal/>
    </border>
    <border>
      <left/>
      <right/>
      <top style="thin">
        <color indexed="64"/>
      </top>
      <bottom/>
      <diagonal/>
    </border>
    <border>
      <left/>
      <right style="thin">
        <color indexed="64"/>
      </right>
      <top/>
      <bottom/>
      <diagonal/>
    </border>
    <border>
      <left/>
      <right/>
      <top/>
      <bottom style="double">
        <color indexed="64"/>
      </bottom>
      <diagonal/>
    </border>
    <border>
      <left/>
      <right/>
      <top style="double">
        <color indexed="64"/>
      </top>
      <bottom style="double">
        <color indexed="64"/>
      </bottom>
      <diagonal/>
    </border>
    <border>
      <left style="medium">
        <color indexed="64"/>
      </left>
      <right/>
      <top/>
      <bottom style="double">
        <color indexed="64"/>
      </bottom>
      <diagonal/>
    </border>
    <border>
      <left style="medium">
        <color indexed="64"/>
      </left>
      <right/>
      <top style="double">
        <color indexed="64"/>
      </top>
      <bottom style="double">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double">
        <color indexed="64"/>
      </bottom>
      <diagonal/>
    </border>
    <border>
      <left/>
      <right style="medium">
        <color indexed="64"/>
      </right>
      <top style="double">
        <color indexed="64"/>
      </top>
      <bottom style="double">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double">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style="double">
        <color indexed="64"/>
      </bottom>
      <diagonal/>
    </border>
    <border>
      <left style="thin">
        <color indexed="64"/>
      </left>
      <right style="medium">
        <color indexed="64"/>
      </right>
      <top style="double">
        <color indexed="64"/>
      </top>
      <bottom style="double">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medium">
        <color indexed="64"/>
      </right>
      <top style="double">
        <color indexed="64"/>
      </top>
      <bottom style="double">
        <color indexed="64"/>
      </bottom>
      <diagonal/>
    </border>
    <border>
      <left style="medium">
        <color indexed="64"/>
      </left>
      <right style="thin">
        <color indexed="64"/>
      </right>
      <top style="double">
        <color indexed="64"/>
      </top>
      <bottom style="double">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14">
    <xf numFmtId="0" fontId="0" fillId="0" borderId="0"/>
    <xf numFmtId="43" fontId="24" fillId="0" borderId="0" applyFont="0" applyFill="0" applyBorder="0" applyAlignment="0" applyProtection="0"/>
    <xf numFmtId="3" fontId="15" fillId="0" borderId="0" applyFont="0" applyFill="0" applyBorder="0" applyAlignment="0" applyProtection="0"/>
    <xf numFmtId="164" fontId="15" fillId="0" borderId="0" applyFont="0" applyFill="0" applyBorder="0" applyAlignment="0" applyProtection="0"/>
    <xf numFmtId="14" fontId="15" fillId="0" borderId="0" applyFont="0" applyFill="0" applyBorder="0" applyAlignment="0" applyProtection="0"/>
    <xf numFmtId="2" fontId="15" fillId="0" borderId="0" applyFont="0" applyFill="0" applyBorder="0" applyAlignment="0" applyProtection="0"/>
    <xf numFmtId="166" fontId="16" fillId="0" borderId="1" applyNumberFormat="0" applyFill="0" applyBorder="0" applyProtection="0">
      <alignment horizontal="left"/>
    </xf>
    <xf numFmtId="0" fontId="25" fillId="0" borderId="0" applyNumberFormat="0" applyFill="0" applyBorder="0" applyAlignment="0" applyProtection="0"/>
    <xf numFmtId="0" fontId="17" fillId="0" borderId="0"/>
    <xf numFmtId="0" fontId="14" fillId="0" borderId="0"/>
    <xf numFmtId="9" fontId="24" fillId="0" borderId="0" applyFont="0" applyFill="0" applyBorder="0" applyAlignment="0" applyProtection="0"/>
    <xf numFmtId="166" fontId="18" fillId="0" borderId="1" applyNumberFormat="0" applyFill="0" applyBorder="0" applyProtection="0">
      <alignment horizontal="left"/>
    </xf>
    <xf numFmtId="166" fontId="18" fillId="0" borderId="1" applyNumberFormat="0" applyFill="0" applyBorder="0" applyProtection="0">
      <alignment horizontal="right"/>
    </xf>
    <xf numFmtId="166" fontId="19" fillId="0" borderId="0" applyNumberFormat="0" applyFill="0" applyBorder="0" applyAlignment="0" applyProtection="0">
      <alignment horizontal="left"/>
    </xf>
  </cellStyleXfs>
  <cellXfs count="284">
    <xf numFmtId="0" fontId="0" fillId="0" borderId="0" xfId="0"/>
    <xf numFmtId="0" fontId="27" fillId="0" borderId="0" xfId="0" applyFont="1"/>
    <xf numFmtId="0" fontId="28" fillId="0" borderId="0" xfId="0" applyFont="1"/>
    <xf numFmtId="0" fontId="28" fillId="0" borderId="0" xfId="0" applyFont="1" applyBorder="1"/>
    <xf numFmtId="0" fontId="29" fillId="0" borderId="0" xfId="0" applyFont="1"/>
    <xf numFmtId="0" fontId="30" fillId="0" borderId="0" xfId="0" applyFont="1"/>
    <xf numFmtId="0" fontId="28" fillId="0" borderId="0" xfId="0" applyFont="1" applyAlignment="1">
      <alignment horizontal="left"/>
    </xf>
    <xf numFmtId="1" fontId="31" fillId="0" borderId="0" xfId="0" applyNumberFormat="1" applyFont="1" applyBorder="1"/>
    <xf numFmtId="0" fontId="6" fillId="0" borderId="0" xfId="0" applyFont="1" applyBorder="1" applyAlignment="1">
      <alignment vertical="top"/>
    </xf>
    <xf numFmtId="0" fontId="4" fillId="0" borderId="2" xfId="0" applyFont="1" applyBorder="1" applyAlignment="1">
      <alignment vertical="center"/>
    </xf>
    <xf numFmtId="0" fontId="9" fillId="0" borderId="0" xfId="0" applyFont="1" applyBorder="1" applyAlignment="1">
      <alignment horizontal="left" vertical="top"/>
    </xf>
    <xf numFmtId="0" fontId="10" fillId="0" borderId="0" xfId="0" applyFont="1" applyBorder="1" applyAlignment="1">
      <alignment horizontal="left" vertical="top"/>
    </xf>
    <xf numFmtId="0" fontId="4" fillId="0" borderId="0" xfId="0" applyFont="1" applyBorder="1"/>
    <xf numFmtId="0" fontId="6" fillId="0" borderId="0" xfId="1" applyNumberFormat="1" applyFont="1" applyFill="1" applyBorder="1" applyAlignment="1">
      <alignment horizontal="left" vertical="top"/>
    </xf>
    <xf numFmtId="0" fontId="6" fillId="0" borderId="0" xfId="0" applyFont="1" applyBorder="1"/>
    <xf numFmtId="0" fontId="4" fillId="0" borderId="0" xfId="0" applyNumberFormat="1" applyFont="1" applyFill="1" applyBorder="1" applyAlignment="1">
      <alignment horizontal="left" vertical="top"/>
    </xf>
    <xf numFmtId="0" fontId="5" fillId="0" borderId="0" xfId="0" applyFont="1" applyBorder="1" applyAlignment="1">
      <alignment horizontal="left" vertical="top"/>
    </xf>
    <xf numFmtId="0" fontId="6" fillId="0" borderId="0" xfId="0" applyFont="1" applyBorder="1" applyAlignment="1">
      <alignment horizontal="left" vertical="top"/>
    </xf>
    <xf numFmtId="0" fontId="32" fillId="0" borderId="0" xfId="0" applyFont="1"/>
    <xf numFmtId="0" fontId="33" fillId="0" borderId="0" xfId="0" applyFont="1"/>
    <xf numFmtId="0" fontId="34" fillId="0" borderId="3" xfId="0" applyFont="1" applyBorder="1" applyAlignment="1">
      <alignment horizontal="center"/>
    </xf>
    <xf numFmtId="0" fontId="34" fillId="0" borderId="3" xfId="0" applyFont="1" applyBorder="1"/>
    <xf numFmtId="0" fontId="31" fillId="0" borderId="4" xfId="0" applyFont="1" applyBorder="1"/>
    <xf numFmtId="0" fontId="3" fillId="0" borderId="4" xfId="0" applyNumberFormat="1" applyFont="1" applyBorder="1" applyAlignment="1">
      <alignment horizontal="right" wrapText="1"/>
    </xf>
    <xf numFmtId="0" fontId="34" fillId="0" borderId="5" xfId="0" applyFont="1" applyBorder="1" applyAlignment="1">
      <alignment horizontal="center"/>
    </xf>
    <xf numFmtId="0" fontId="31" fillId="0" borderId="6" xfId="0" applyFont="1" applyBorder="1"/>
    <xf numFmtId="1" fontId="31" fillId="0" borderId="7" xfId="0" applyNumberFormat="1" applyFont="1" applyBorder="1"/>
    <xf numFmtId="1" fontId="31" fillId="0" borderId="8" xfId="0" applyNumberFormat="1" applyFont="1" applyBorder="1"/>
    <xf numFmtId="1" fontId="31" fillId="0" borderId="9" xfId="0" applyNumberFormat="1" applyFont="1" applyBorder="1"/>
    <xf numFmtId="1" fontId="31" fillId="0" borderId="6" xfId="0" applyNumberFormat="1" applyFont="1" applyBorder="1"/>
    <xf numFmtId="0" fontId="34" fillId="0" borderId="10" xfId="0" applyFont="1" applyBorder="1"/>
    <xf numFmtId="0" fontId="34" fillId="0" borderId="11" xfId="0" applyFont="1" applyBorder="1"/>
    <xf numFmtId="0" fontId="35" fillId="0" borderId="12" xfId="0" applyFont="1" applyBorder="1" applyAlignment="1">
      <alignment horizontal="right"/>
    </xf>
    <xf numFmtId="0" fontId="34" fillId="0" borderId="5" xfId="0" applyFont="1" applyBorder="1"/>
    <xf numFmtId="0" fontId="35" fillId="0" borderId="13" xfId="0" applyFont="1" applyBorder="1" applyAlignment="1">
      <alignment horizontal="right"/>
    </xf>
    <xf numFmtId="0" fontId="3" fillId="0" borderId="6" xfId="0" applyNumberFormat="1" applyFont="1" applyBorder="1" applyAlignment="1">
      <alignment horizontal="center" wrapText="1"/>
    </xf>
    <xf numFmtId="0" fontId="3" fillId="0" borderId="14" xfId="0" applyNumberFormat="1" applyFont="1" applyBorder="1" applyAlignment="1">
      <alignment horizontal="right" wrapText="1"/>
    </xf>
    <xf numFmtId="0" fontId="4" fillId="0" borderId="7" xfId="0" applyFont="1" applyBorder="1"/>
    <xf numFmtId="0" fontId="6" fillId="0" borderId="0" xfId="0" quotePrefix="1" applyFont="1" applyBorder="1" applyAlignment="1">
      <alignment vertical="top"/>
    </xf>
    <xf numFmtId="0" fontId="5" fillId="0" borderId="0" xfId="0" applyNumberFormat="1" applyFont="1" applyBorder="1" applyAlignment="1">
      <alignment horizontal="left" vertical="top"/>
    </xf>
    <xf numFmtId="0" fontId="5" fillId="0" borderId="15" xfId="0" applyFont="1" applyBorder="1" applyAlignment="1">
      <alignment horizontal="left" vertical="top"/>
    </xf>
    <xf numFmtId="0" fontId="6" fillId="0" borderId="0" xfId="0" quotePrefix="1" applyFont="1" applyBorder="1" applyAlignment="1">
      <alignment horizontal="left" vertical="top"/>
    </xf>
    <xf numFmtId="0" fontId="6" fillId="0" borderId="15" xfId="0" applyNumberFormat="1" applyFont="1" applyBorder="1" applyAlignment="1">
      <alignment horizontal="left" vertical="top"/>
    </xf>
    <xf numFmtId="0" fontId="4" fillId="0" borderId="15" xfId="0" applyFont="1" applyBorder="1"/>
    <xf numFmtId="0" fontId="9" fillId="0" borderId="15" xfId="0" applyNumberFormat="1" applyFont="1" applyBorder="1" applyAlignment="1">
      <alignment horizontal="left" vertical="top"/>
    </xf>
    <xf numFmtId="0" fontId="6" fillId="0" borderId="0" xfId="0" applyNumberFormat="1" applyFont="1" applyBorder="1" applyAlignment="1">
      <alignment horizontal="left" vertical="top"/>
    </xf>
    <xf numFmtId="0" fontId="9" fillId="0" borderId="15" xfId="0" applyFont="1" applyBorder="1" applyAlignment="1">
      <alignment horizontal="left" vertical="top"/>
    </xf>
    <xf numFmtId="0" fontId="6" fillId="0" borderId="0" xfId="1" applyNumberFormat="1" applyFont="1" applyBorder="1" applyAlignment="1">
      <alignment horizontal="left" vertical="top"/>
    </xf>
    <xf numFmtId="0" fontId="6" fillId="0" borderId="15" xfId="0" applyFont="1" applyBorder="1"/>
    <xf numFmtId="0" fontId="4" fillId="0" borderId="0" xfId="0" applyNumberFormat="1" applyFont="1" applyBorder="1" applyAlignment="1">
      <alignment horizontal="left" vertical="top"/>
    </xf>
    <xf numFmtId="0" fontId="9" fillId="0" borderId="0" xfId="0" quotePrefix="1" applyFont="1" applyBorder="1" applyAlignment="1">
      <alignment vertical="top"/>
    </xf>
    <xf numFmtId="0" fontId="10" fillId="0" borderId="15" xfId="0" applyFont="1" applyBorder="1" applyAlignment="1">
      <alignment horizontal="left" vertical="top"/>
    </xf>
    <xf numFmtId="0" fontId="4" fillId="0" borderId="0" xfId="0" quotePrefix="1" applyFont="1" applyBorder="1" applyAlignment="1">
      <alignment vertical="top"/>
    </xf>
    <xf numFmtId="0" fontId="6" fillId="0" borderId="15" xfId="0" applyFont="1" applyBorder="1" applyAlignment="1">
      <alignment horizontal="left" vertical="top"/>
    </xf>
    <xf numFmtId="0" fontId="4" fillId="0" borderId="0" xfId="0" applyNumberFormat="1" applyFont="1" applyBorder="1" applyAlignment="1">
      <alignment vertical="top"/>
    </xf>
    <xf numFmtId="0" fontId="3" fillId="0" borderId="15" xfId="0" applyFont="1" applyBorder="1" applyAlignment="1">
      <alignment horizontal="left" vertical="top"/>
    </xf>
    <xf numFmtId="0" fontId="4" fillId="0" borderId="8" xfId="0" applyFont="1" applyBorder="1"/>
    <xf numFmtId="0" fontId="6" fillId="0" borderId="9" xfId="0" applyFont="1" applyBorder="1" applyAlignment="1">
      <alignment horizontal="left" vertical="top"/>
    </xf>
    <xf numFmtId="0" fontId="5" fillId="0" borderId="9" xfId="0" applyFont="1" applyBorder="1" applyAlignment="1">
      <alignment horizontal="left" vertical="top"/>
    </xf>
    <xf numFmtId="0" fontId="6" fillId="0" borderId="9" xfId="0" quotePrefix="1" applyFont="1" applyBorder="1" applyAlignment="1">
      <alignment vertical="top"/>
    </xf>
    <xf numFmtId="0" fontId="4" fillId="0" borderId="9" xfId="0" applyNumberFormat="1" applyFont="1" applyBorder="1" applyAlignment="1">
      <alignment horizontal="left" vertical="top"/>
    </xf>
    <xf numFmtId="0" fontId="5" fillId="0" borderId="16" xfId="0" applyFont="1" applyBorder="1" applyAlignment="1">
      <alignment horizontal="left" vertical="top"/>
    </xf>
    <xf numFmtId="0" fontId="2" fillId="2" borderId="7" xfId="0" applyFont="1" applyFill="1" applyBorder="1" applyAlignment="1">
      <alignment horizontal="right" vertical="top" wrapText="1"/>
    </xf>
    <xf numFmtId="0" fontId="1" fillId="2" borderId="0" xfId="0" applyNumberFormat="1" applyFont="1" applyFill="1" applyBorder="1" applyAlignment="1">
      <alignment vertical="top"/>
    </xf>
    <xf numFmtId="0" fontId="1" fillId="2" borderId="0" xfId="0" applyFont="1" applyFill="1" applyBorder="1" applyAlignment="1">
      <alignment vertical="top"/>
    </xf>
    <xf numFmtId="0" fontId="1" fillId="2" borderId="15" xfId="0" applyFont="1" applyFill="1" applyBorder="1" applyAlignment="1">
      <alignment vertical="top"/>
    </xf>
    <xf numFmtId="1" fontId="32" fillId="2" borderId="17" xfId="0" applyNumberFormat="1" applyFont="1" applyFill="1" applyBorder="1"/>
    <xf numFmtId="1" fontId="32" fillId="2" borderId="7" xfId="0" applyNumberFormat="1" applyFont="1" applyFill="1" applyBorder="1"/>
    <xf numFmtId="1" fontId="32" fillId="2" borderId="0" xfId="0" applyNumberFormat="1" applyFont="1" applyFill="1" applyBorder="1"/>
    <xf numFmtId="0" fontId="31" fillId="3" borderId="6" xfId="0" applyFont="1" applyFill="1" applyBorder="1"/>
    <xf numFmtId="0" fontId="31" fillId="3" borderId="4" xfId="0" applyFont="1" applyFill="1" applyBorder="1"/>
    <xf numFmtId="0" fontId="31" fillId="3" borderId="14" xfId="0" applyFont="1" applyFill="1" applyBorder="1"/>
    <xf numFmtId="0" fontId="7" fillId="4" borderId="7" xfId="0" applyFont="1" applyFill="1" applyBorder="1"/>
    <xf numFmtId="0" fontId="7" fillId="4" borderId="0" xfId="0" applyFont="1" applyFill="1" applyBorder="1" applyAlignment="1">
      <alignment horizontal="left" vertical="top"/>
    </xf>
    <xf numFmtId="1" fontId="36" fillId="4" borderId="17" xfId="0" applyNumberFormat="1" applyFont="1" applyFill="1" applyBorder="1"/>
    <xf numFmtId="1" fontId="36" fillId="4" borderId="7" xfId="0" applyNumberFormat="1" applyFont="1" applyFill="1" applyBorder="1"/>
    <xf numFmtId="1" fontId="36" fillId="4" borderId="0" xfId="0" applyNumberFormat="1" applyFont="1" applyFill="1" applyBorder="1"/>
    <xf numFmtId="0" fontId="7" fillId="4" borderId="0" xfId="0" applyNumberFormat="1" applyFont="1" applyFill="1" applyBorder="1" applyAlignment="1">
      <alignment vertical="top"/>
    </xf>
    <xf numFmtId="0" fontId="7" fillId="4" borderId="0" xfId="0" applyFont="1" applyFill="1" applyBorder="1" applyAlignment="1">
      <alignment vertical="top"/>
    </xf>
    <xf numFmtId="0" fontId="7" fillId="4" borderId="15" xfId="0" applyFont="1" applyFill="1" applyBorder="1" applyAlignment="1">
      <alignment vertical="top"/>
    </xf>
    <xf numFmtId="0" fontId="3" fillId="4" borderId="0" xfId="0" applyFont="1" applyFill="1" applyBorder="1" applyAlignment="1">
      <alignment horizontal="left" vertical="top"/>
    </xf>
    <xf numFmtId="0" fontId="3" fillId="4" borderId="0" xfId="0" applyNumberFormat="1" applyFont="1" applyFill="1" applyBorder="1" applyAlignment="1">
      <alignment vertical="top"/>
    </xf>
    <xf numFmtId="0" fontId="3" fillId="4" borderId="0" xfId="0" applyFont="1" applyFill="1" applyBorder="1" applyAlignment="1">
      <alignment vertical="top"/>
    </xf>
    <xf numFmtId="0" fontId="3" fillId="4" borderId="15" xfId="0" applyFont="1" applyFill="1" applyBorder="1" applyAlignment="1">
      <alignment vertical="top"/>
    </xf>
    <xf numFmtId="0" fontId="27" fillId="0" borderId="0" xfId="0" applyFont="1" applyAlignment="1">
      <alignment horizontal="left"/>
    </xf>
    <xf numFmtId="0" fontId="8" fillId="5" borderId="7" xfId="0" applyFont="1" applyFill="1" applyBorder="1"/>
    <xf numFmtId="0" fontId="8" fillId="5" borderId="0" xfId="0" applyFont="1" applyFill="1" applyBorder="1" applyAlignment="1">
      <alignment horizontal="left" vertical="top"/>
    </xf>
    <xf numFmtId="0" fontId="8" fillId="5" borderId="0" xfId="0" applyNumberFormat="1" applyFont="1" applyFill="1" applyBorder="1" applyAlignment="1">
      <alignment vertical="top"/>
    </xf>
    <xf numFmtId="0" fontId="8" fillId="5" borderId="0" xfId="0" applyFont="1" applyFill="1" applyBorder="1" applyAlignment="1">
      <alignment vertical="top"/>
    </xf>
    <xf numFmtId="0" fontId="8" fillId="5" borderId="15" xfId="0" applyFont="1" applyFill="1" applyBorder="1" applyAlignment="1">
      <alignment vertical="top"/>
    </xf>
    <xf numFmtId="1" fontId="34" fillId="5" borderId="17" xfId="0" applyNumberFormat="1" applyFont="1" applyFill="1" applyBorder="1"/>
    <xf numFmtId="1" fontId="34" fillId="5" borderId="7" xfId="0" applyNumberFormat="1" applyFont="1" applyFill="1" applyBorder="1"/>
    <xf numFmtId="1" fontId="34" fillId="5" borderId="0" xfId="0" applyNumberFormat="1" applyFont="1" applyFill="1" applyBorder="1"/>
    <xf numFmtId="0" fontId="4" fillId="5" borderId="7" xfId="0" applyFont="1" applyFill="1" applyBorder="1"/>
    <xf numFmtId="0" fontId="6" fillId="5" borderId="0" xfId="0" applyFont="1" applyFill="1" applyBorder="1" applyAlignment="1">
      <alignment horizontal="left" vertical="top"/>
    </xf>
    <xf numFmtId="0" fontId="5" fillId="5" borderId="0" xfId="0" applyFont="1" applyFill="1" applyBorder="1" applyAlignment="1">
      <alignment horizontal="left" vertical="top"/>
    </xf>
    <xf numFmtId="0" fontId="5" fillId="5" borderId="0" xfId="0" applyNumberFormat="1" applyFont="1" applyFill="1" applyBorder="1" applyAlignment="1">
      <alignment vertical="top"/>
    </xf>
    <xf numFmtId="0" fontId="5" fillId="5" borderId="0" xfId="0" applyFont="1" applyFill="1" applyBorder="1" applyAlignment="1">
      <alignment vertical="top"/>
    </xf>
    <xf numFmtId="0" fontId="5" fillId="5" borderId="15" xfId="0" applyFont="1" applyFill="1" applyBorder="1" applyAlignment="1">
      <alignment vertical="top"/>
    </xf>
    <xf numFmtId="1" fontId="31" fillId="5" borderId="17" xfId="0" applyNumberFormat="1" applyFont="1" applyFill="1" applyBorder="1"/>
    <xf numFmtId="1" fontId="31" fillId="5" borderId="7" xfId="0" applyNumberFormat="1" applyFont="1" applyFill="1" applyBorder="1"/>
    <xf numFmtId="1" fontId="31" fillId="5" borderId="0" xfId="0" applyNumberFormat="1" applyFont="1" applyFill="1" applyBorder="1"/>
    <xf numFmtId="0" fontId="9" fillId="5" borderId="0" xfId="0" applyFont="1" applyFill="1" applyBorder="1" applyAlignment="1">
      <alignment horizontal="left" vertical="top"/>
    </xf>
    <xf numFmtId="0" fontId="8" fillId="5" borderId="0" xfId="0" applyFont="1" applyFill="1" applyBorder="1"/>
    <xf numFmtId="0" fontId="6" fillId="5" borderId="0" xfId="0" applyFont="1" applyFill="1" applyBorder="1" applyAlignment="1">
      <alignment vertical="top"/>
    </xf>
    <xf numFmtId="0" fontId="6" fillId="5" borderId="15" xfId="0" applyFont="1" applyFill="1" applyBorder="1" applyAlignment="1">
      <alignment vertical="top"/>
    </xf>
    <xf numFmtId="0" fontId="34" fillId="0" borderId="5" xfId="0" applyFont="1" applyBorder="1" applyAlignment="1">
      <alignment horizontal="center" vertical="center"/>
    </xf>
    <xf numFmtId="0" fontId="34" fillId="0" borderId="3" xfId="0" applyFont="1" applyBorder="1" applyAlignment="1">
      <alignment horizontal="center" vertical="center"/>
    </xf>
    <xf numFmtId="0" fontId="32" fillId="0" borderId="0" xfId="0" applyFont="1" applyAlignment="1">
      <alignment horizontal="center" vertical="center"/>
    </xf>
    <xf numFmtId="0" fontId="34" fillId="0" borderId="7" xfId="0" applyFont="1" applyBorder="1"/>
    <xf numFmtId="0" fontId="34" fillId="0" borderId="0" xfId="0" applyFont="1" applyBorder="1"/>
    <xf numFmtId="1" fontId="31" fillId="6" borderId="17" xfId="0" applyNumberFormat="1" applyFont="1" applyFill="1" applyBorder="1"/>
    <xf numFmtId="0" fontId="34" fillId="6" borderId="18" xfId="0" applyFont="1" applyFill="1" applyBorder="1" applyAlignment="1">
      <alignment horizontal="center"/>
    </xf>
    <xf numFmtId="0" fontId="34" fillId="6" borderId="19" xfId="0" applyFont="1" applyFill="1" applyBorder="1" applyAlignment="1">
      <alignment horizontal="center"/>
    </xf>
    <xf numFmtId="1" fontId="31" fillId="6" borderId="20" xfId="0" applyNumberFormat="1" applyFont="1" applyFill="1" applyBorder="1"/>
    <xf numFmtId="0" fontId="28" fillId="0" borderId="4" xfId="0" applyFont="1" applyBorder="1"/>
    <xf numFmtId="0" fontId="11" fillId="0" borderId="4" xfId="0" applyNumberFormat="1" applyFont="1" applyBorder="1" applyAlignment="1">
      <alignment horizontal="left"/>
    </xf>
    <xf numFmtId="0" fontId="12" fillId="0" borderId="6" xfId="0" applyNumberFormat="1" applyFont="1" applyBorder="1" applyAlignment="1">
      <alignment horizontal="center" wrapText="1"/>
    </xf>
    <xf numFmtId="0" fontId="12" fillId="0" borderId="4" xfId="0" applyNumberFormat="1" applyFont="1" applyBorder="1" applyAlignment="1">
      <alignment horizontal="right" wrapText="1"/>
    </xf>
    <xf numFmtId="0" fontId="13" fillId="0" borderId="14" xfId="0" applyNumberFormat="1" applyFont="1" applyBorder="1" applyAlignment="1">
      <alignment horizontal="right" wrapText="1"/>
    </xf>
    <xf numFmtId="0" fontId="34" fillId="6" borderId="21" xfId="0" applyFont="1" applyFill="1" applyBorder="1" applyAlignment="1">
      <alignment horizontal="center"/>
    </xf>
    <xf numFmtId="0" fontId="31" fillId="3" borderId="22" xfId="0" applyFont="1" applyFill="1" applyBorder="1"/>
    <xf numFmtId="0" fontId="31" fillId="6" borderId="22" xfId="0" applyFont="1" applyFill="1" applyBorder="1"/>
    <xf numFmtId="1" fontId="32" fillId="2" borderId="23" xfId="0" applyNumberFormat="1" applyFont="1" applyFill="1" applyBorder="1"/>
    <xf numFmtId="1" fontId="36" fillId="4" borderId="23" xfId="0" applyNumberFormat="1" applyFont="1" applyFill="1" applyBorder="1"/>
    <xf numFmtId="1" fontId="34" fillId="5" borderId="23" xfId="0" applyNumberFormat="1" applyFont="1" applyFill="1" applyBorder="1"/>
    <xf numFmtId="1" fontId="31" fillId="6" borderId="23" xfId="0" applyNumberFormat="1" applyFont="1" applyFill="1" applyBorder="1"/>
    <xf numFmtId="1" fontId="31" fillId="5" borderId="23" xfId="0" applyNumberFormat="1" applyFont="1" applyFill="1" applyBorder="1"/>
    <xf numFmtId="1" fontId="31" fillId="6" borderId="24" xfId="0" applyNumberFormat="1" applyFont="1" applyFill="1" applyBorder="1"/>
    <xf numFmtId="0" fontId="27" fillId="0" borderId="0" xfId="0" applyFont="1" applyAlignment="1"/>
    <xf numFmtId="1" fontId="31" fillId="6" borderId="25" xfId="0" applyNumberFormat="1" applyFont="1" applyFill="1" applyBorder="1"/>
    <xf numFmtId="0" fontId="11" fillId="0" borderId="4" xfId="0" applyNumberFormat="1" applyFont="1" applyBorder="1" applyAlignment="1">
      <alignment horizontal="left" vertical="center"/>
    </xf>
    <xf numFmtId="0" fontId="37" fillId="7" borderId="26" xfId="0" applyFont="1" applyFill="1" applyBorder="1" applyAlignment="1">
      <alignment horizontal="center" vertical="center" wrapText="1"/>
    </xf>
    <xf numFmtId="0" fontId="37" fillId="7" borderId="22" xfId="0" applyFont="1" applyFill="1" applyBorder="1" applyAlignment="1">
      <alignment horizontal="center" vertical="center"/>
    </xf>
    <xf numFmtId="1" fontId="32" fillId="2" borderId="27" xfId="0" applyNumberFormat="1" applyFont="1" applyFill="1" applyBorder="1"/>
    <xf numFmtId="1" fontId="32" fillId="2" borderId="23" xfId="10" applyNumberFormat="1" applyFont="1" applyFill="1" applyBorder="1"/>
    <xf numFmtId="1" fontId="36" fillId="4" borderId="27" xfId="0" applyNumberFormat="1" applyFont="1" applyFill="1" applyBorder="1"/>
    <xf numFmtId="165" fontId="36" fillId="4" borderId="23" xfId="0" applyNumberFormat="1" applyFont="1" applyFill="1" applyBorder="1"/>
    <xf numFmtId="1" fontId="34" fillId="5" borderId="27" xfId="0" applyNumberFormat="1" applyFont="1" applyFill="1" applyBorder="1"/>
    <xf numFmtId="165" fontId="34" fillId="5" borderId="23" xfId="0" applyNumberFormat="1" applyFont="1" applyFill="1" applyBorder="1"/>
    <xf numFmtId="1" fontId="31" fillId="7" borderId="27" xfId="0" applyNumberFormat="1" applyFont="1" applyFill="1" applyBorder="1"/>
    <xf numFmtId="165" fontId="31" fillId="7" borderId="23" xfId="0" applyNumberFormat="1" applyFont="1" applyFill="1" applyBorder="1"/>
    <xf numFmtId="1" fontId="31" fillId="5" borderId="27" xfId="0" applyNumberFormat="1" applyFont="1" applyFill="1" applyBorder="1"/>
    <xf numFmtId="165" fontId="31" fillId="5" borderId="23" xfId="0" applyNumberFormat="1" applyFont="1" applyFill="1" applyBorder="1"/>
    <xf numFmtId="1" fontId="31" fillId="7" borderId="28" xfId="0" applyNumberFormat="1" applyFont="1" applyFill="1" applyBorder="1"/>
    <xf numFmtId="165" fontId="31" fillId="7" borderId="24" xfId="0" applyNumberFormat="1" applyFont="1" applyFill="1" applyBorder="1"/>
    <xf numFmtId="1" fontId="31" fillId="3" borderId="6" xfId="0" applyNumberFormat="1" applyFont="1" applyFill="1" applyBorder="1"/>
    <xf numFmtId="1" fontId="31" fillId="3" borderId="4" xfId="0" applyNumberFormat="1" applyFont="1" applyFill="1" applyBorder="1"/>
    <xf numFmtId="1" fontId="31" fillId="3" borderId="22" xfId="0" applyNumberFormat="1" applyFont="1" applyFill="1" applyBorder="1"/>
    <xf numFmtId="1" fontId="31" fillId="3" borderId="25" xfId="0" applyNumberFormat="1" applyFont="1" applyFill="1" applyBorder="1"/>
    <xf numFmtId="1" fontId="31" fillId="3" borderId="26" xfId="0" applyNumberFormat="1" applyFont="1" applyFill="1" applyBorder="1"/>
    <xf numFmtId="1" fontId="28" fillId="0" borderId="0" xfId="0" applyNumberFormat="1" applyFont="1"/>
    <xf numFmtId="0" fontId="0" fillId="0" borderId="0" xfId="0" applyFill="1"/>
    <xf numFmtId="0" fontId="38" fillId="0" borderId="0" xfId="0" applyFont="1"/>
    <xf numFmtId="0" fontId="26" fillId="0" borderId="29" xfId="0" applyFont="1" applyFill="1" applyBorder="1" applyAlignment="1">
      <alignment horizontal="center" vertical="top"/>
    </xf>
    <xf numFmtId="0" fontId="26" fillId="0" borderId="30" xfId="0" applyFont="1" applyFill="1" applyBorder="1" applyAlignment="1">
      <alignment horizontal="center" vertical="top" wrapText="1"/>
    </xf>
    <xf numFmtId="0" fontId="26" fillId="0" borderId="30" xfId="0" applyFont="1" applyFill="1" applyBorder="1" applyAlignment="1">
      <alignment vertical="top"/>
    </xf>
    <xf numFmtId="0" fontId="26" fillId="0" borderId="30" xfId="0" applyFont="1" applyFill="1" applyBorder="1" applyAlignment="1">
      <alignment horizontal="center" vertical="top"/>
    </xf>
    <xf numFmtId="0" fontId="26" fillId="0" borderId="0" xfId="0" applyFont="1" applyAlignment="1">
      <alignment vertical="top"/>
    </xf>
    <xf numFmtId="0" fontId="0" fillId="0" borderId="30" xfId="0" applyFont="1" applyFill="1" applyBorder="1"/>
    <xf numFmtId="165" fontId="0" fillId="0" borderId="30" xfId="0" applyNumberFormat="1" applyFont="1" applyFill="1" applyBorder="1" applyAlignment="1">
      <alignment horizontal="center"/>
    </xf>
    <xf numFmtId="1" fontId="0" fillId="0" borderId="30" xfId="0" applyNumberFormat="1" applyFont="1" applyFill="1" applyBorder="1" applyAlignment="1">
      <alignment horizontal="center"/>
    </xf>
    <xf numFmtId="0" fontId="39" fillId="0" borderId="30" xfId="0" applyFont="1" applyFill="1" applyBorder="1"/>
    <xf numFmtId="165" fontId="39" fillId="0" borderId="30" xfId="0" applyNumberFormat="1" applyFont="1" applyFill="1" applyBorder="1" applyAlignment="1">
      <alignment horizontal="center"/>
    </xf>
    <xf numFmtId="1" fontId="39" fillId="0" borderId="30" xfId="0" applyNumberFormat="1" applyFont="1" applyFill="1" applyBorder="1" applyAlignment="1">
      <alignment horizontal="center"/>
    </xf>
    <xf numFmtId="0" fontId="39" fillId="0" borderId="31" xfId="0" applyFont="1" applyFill="1" applyBorder="1"/>
    <xf numFmtId="1" fontId="39" fillId="0" borderId="31" xfId="0" applyNumberFormat="1" applyFont="1" applyFill="1" applyBorder="1" applyAlignment="1">
      <alignment horizontal="center"/>
    </xf>
    <xf numFmtId="165" fontId="39" fillId="0" borderId="31" xfId="0" applyNumberFormat="1" applyFont="1" applyFill="1" applyBorder="1" applyAlignment="1">
      <alignment horizontal="center"/>
    </xf>
    <xf numFmtId="0" fontId="26" fillId="0" borderId="32" xfId="0" applyFont="1" applyFill="1" applyBorder="1" applyAlignment="1">
      <alignment horizontal="center" vertical="top" wrapText="1"/>
    </xf>
    <xf numFmtId="1" fontId="0" fillId="0" borderId="32" xfId="0" applyNumberFormat="1" applyFont="1" applyFill="1" applyBorder="1" applyAlignment="1">
      <alignment horizontal="center"/>
    </xf>
    <xf numFmtId="1" fontId="39" fillId="0" borderId="32" xfId="0" applyNumberFormat="1" applyFont="1" applyFill="1" applyBorder="1" applyAlignment="1">
      <alignment horizontal="center"/>
    </xf>
    <xf numFmtId="1" fontId="39" fillId="0" borderId="33" xfId="0" applyNumberFormat="1" applyFont="1" applyFill="1" applyBorder="1" applyAlignment="1">
      <alignment horizontal="center"/>
    </xf>
    <xf numFmtId="1" fontId="0" fillId="0" borderId="29" xfId="0" applyNumberFormat="1" applyFont="1" applyFill="1" applyBorder="1" applyAlignment="1">
      <alignment horizontal="center"/>
    </xf>
    <xf numFmtId="1" fontId="39" fillId="0" borderId="29" xfId="0" applyNumberFormat="1" applyFont="1" applyFill="1" applyBorder="1" applyAlignment="1">
      <alignment horizontal="center"/>
    </xf>
    <xf numFmtId="1" fontId="39" fillId="0" borderId="34" xfId="0" applyNumberFormat="1" applyFont="1" applyFill="1" applyBorder="1" applyAlignment="1">
      <alignment horizontal="center"/>
    </xf>
    <xf numFmtId="0" fontId="26" fillId="5" borderId="29" xfId="0" applyFont="1" applyFill="1" applyBorder="1" applyAlignment="1">
      <alignment horizontal="center" vertical="top"/>
    </xf>
    <xf numFmtId="0" fontId="26" fillId="5" borderId="30" xfId="0" applyFont="1" applyFill="1" applyBorder="1" applyAlignment="1">
      <alignment horizontal="center" vertical="top" wrapText="1"/>
    </xf>
    <xf numFmtId="0" fontId="26" fillId="5" borderId="30" xfId="0" applyFont="1" applyFill="1" applyBorder="1" applyAlignment="1">
      <alignment vertical="top"/>
    </xf>
    <xf numFmtId="0" fontId="26" fillId="5" borderId="30" xfId="0" applyFont="1" applyFill="1" applyBorder="1" applyAlignment="1">
      <alignment horizontal="center" vertical="top"/>
    </xf>
    <xf numFmtId="0" fontId="26" fillId="5" borderId="32" xfId="0" applyFont="1" applyFill="1" applyBorder="1" applyAlignment="1">
      <alignment horizontal="center" vertical="top" wrapText="1"/>
    </xf>
    <xf numFmtId="0" fontId="0" fillId="5" borderId="29" xfId="0" applyFont="1" applyFill="1" applyBorder="1" applyAlignment="1">
      <alignment horizontal="center" vertical="top"/>
    </xf>
    <xf numFmtId="0" fontId="0" fillId="5" borderId="30" xfId="0" applyFont="1" applyFill="1" applyBorder="1" applyAlignment="1">
      <alignment horizontal="center" vertical="top"/>
    </xf>
    <xf numFmtId="0" fontId="0" fillId="5" borderId="30" xfId="0" applyFont="1" applyFill="1" applyBorder="1"/>
    <xf numFmtId="1" fontId="0" fillId="5" borderId="30" xfId="0" applyNumberFormat="1" applyFont="1" applyFill="1" applyBorder="1" applyAlignment="1">
      <alignment horizontal="center" vertical="top"/>
    </xf>
    <xf numFmtId="165" fontId="0" fillId="5" borderId="30" xfId="0" applyNumberFormat="1" applyFont="1" applyFill="1" applyBorder="1" applyAlignment="1">
      <alignment horizontal="center"/>
    </xf>
    <xf numFmtId="1" fontId="0" fillId="5" borderId="32" xfId="0" applyNumberFormat="1" applyFont="1" applyFill="1" applyBorder="1" applyAlignment="1">
      <alignment horizontal="center" vertical="top"/>
    </xf>
    <xf numFmtId="1" fontId="0" fillId="5" borderId="30" xfId="0" applyNumberFormat="1" applyFont="1" applyFill="1" applyBorder="1" applyAlignment="1">
      <alignment horizontal="center"/>
    </xf>
    <xf numFmtId="1" fontId="0" fillId="5" borderId="32" xfId="0" applyNumberFormat="1" applyFont="1" applyFill="1" applyBorder="1" applyAlignment="1">
      <alignment horizontal="center"/>
    </xf>
    <xf numFmtId="0" fontId="39" fillId="5" borderId="29" xfId="0" applyFont="1" applyFill="1" applyBorder="1" applyAlignment="1">
      <alignment horizontal="center" vertical="top"/>
    </xf>
    <xf numFmtId="0" fontId="39" fillId="5" borderId="30" xfId="0" applyFont="1" applyFill="1" applyBorder="1" applyAlignment="1">
      <alignment horizontal="center" vertical="top"/>
    </xf>
    <xf numFmtId="0" fontId="39" fillId="5" borderId="30" xfId="0" applyFont="1" applyFill="1" applyBorder="1"/>
    <xf numFmtId="1" fontId="39" fillId="5" borderId="30" xfId="0" applyNumberFormat="1" applyFont="1" applyFill="1" applyBorder="1" applyAlignment="1">
      <alignment horizontal="center" vertical="top"/>
    </xf>
    <xf numFmtId="165" fontId="39" fillId="5" borderId="30" xfId="0" applyNumberFormat="1" applyFont="1" applyFill="1" applyBorder="1" applyAlignment="1">
      <alignment horizontal="center"/>
    </xf>
    <xf numFmtId="1" fontId="39" fillId="5" borderId="32" xfId="0" applyNumberFormat="1" applyFont="1" applyFill="1" applyBorder="1" applyAlignment="1">
      <alignment horizontal="center"/>
    </xf>
    <xf numFmtId="1" fontId="39" fillId="5" borderId="30" xfId="0" applyNumberFormat="1" applyFont="1" applyFill="1" applyBorder="1" applyAlignment="1">
      <alignment horizontal="center"/>
    </xf>
    <xf numFmtId="0" fontId="39" fillId="5" borderId="34" xfId="0" applyFont="1" applyFill="1" applyBorder="1" applyAlignment="1">
      <alignment horizontal="center" vertical="top"/>
    </xf>
    <xf numFmtId="0" fontId="39" fillId="5" borderId="31" xfId="0" applyFont="1" applyFill="1" applyBorder="1" applyAlignment="1">
      <alignment horizontal="center" vertical="top"/>
    </xf>
    <xf numFmtId="0" fontId="39" fillId="5" borderId="31" xfId="0" applyFont="1" applyFill="1" applyBorder="1"/>
    <xf numFmtId="1" fontId="39" fillId="5" borderId="31" xfId="0" applyNumberFormat="1" applyFont="1" applyFill="1" applyBorder="1" applyAlignment="1">
      <alignment horizontal="center"/>
    </xf>
    <xf numFmtId="165" fontId="39" fillId="5" borderId="31" xfId="0" applyNumberFormat="1" applyFont="1" applyFill="1" applyBorder="1" applyAlignment="1">
      <alignment horizontal="center"/>
    </xf>
    <xf numFmtId="1" fontId="39" fillId="5" borderId="33" xfId="0" applyNumberFormat="1" applyFont="1" applyFill="1" applyBorder="1" applyAlignment="1">
      <alignment horizontal="center"/>
    </xf>
    <xf numFmtId="0" fontId="27" fillId="0" borderId="0" xfId="0" applyFont="1" applyAlignment="1">
      <alignment horizontal="left"/>
    </xf>
    <xf numFmtId="0" fontId="37" fillId="12" borderId="26" xfId="0" applyFont="1" applyFill="1" applyBorder="1" applyAlignment="1">
      <alignment horizontal="center" vertical="center" wrapText="1"/>
    </xf>
    <xf numFmtId="0" fontId="37" fillId="12" borderId="22" xfId="0" applyFont="1" applyFill="1" applyBorder="1" applyAlignment="1">
      <alignment horizontal="center" vertical="center"/>
    </xf>
    <xf numFmtId="1" fontId="31" fillId="12" borderId="27" xfId="0" applyNumberFormat="1" applyFont="1" applyFill="1" applyBorder="1"/>
    <xf numFmtId="165" fontId="31" fillId="12" borderId="23" xfId="0" applyNumberFormat="1" applyFont="1" applyFill="1" applyBorder="1"/>
    <xf numFmtId="1" fontId="31" fillId="12" borderId="28" xfId="0" applyNumberFormat="1" applyFont="1" applyFill="1" applyBorder="1"/>
    <xf numFmtId="165" fontId="31" fillId="12" borderId="24" xfId="0" applyNumberFormat="1" applyFont="1" applyFill="1" applyBorder="1"/>
    <xf numFmtId="0" fontId="0" fillId="0" borderId="9" xfId="0" applyBorder="1"/>
    <xf numFmtId="0" fontId="27" fillId="0" borderId="0" xfId="0" applyFont="1" applyAlignment="1">
      <alignment horizontal="left"/>
    </xf>
    <xf numFmtId="165" fontId="32" fillId="2" borderId="7" xfId="0" applyNumberFormat="1" applyFont="1" applyFill="1" applyBorder="1"/>
    <xf numFmtId="165" fontId="32" fillId="2" borderId="0" xfId="0" applyNumberFormat="1" applyFont="1" applyFill="1" applyBorder="1"/>
    <xf numFmtId="165" fontId="36" fillId="4" borderId="7" xfId="0" applyNumberFormat="1" applyFont="1" applyFill="1" applyBorder="1"/>
    <xf numFmtId="165" fontId="36" fillId="4" borderId="0" xfId="0" applyNumberFormat="1" applyFont="1" applyFill="1" applyBorder="1"/>
    <xf numFmtId="165" fontId="34" fillId="5" borderId="7" xfId="0" applyNumberFormat="1" applyFont="1" applyFill="1" applyBorder="1"/>
    <xf numFmtId="165" fontId="34" fillId="5" borderId="0" xfId="0" applyNumberFormat="1" applyFont="1" applyFill="1" applyBorder="1"/>
    <xf numFmtId="165" fontId="31" fillId="0" borderId="7" xfId="0" applyNumberFormat="1" applyFont="1" applyBorder="1"/>
    <xf numFmtId="165" fontId="31" fillId="0" borderId="0" xfId="0" applyNumberFormat="1" applyFont="1" applyBorder="1"/>
    <xf numFmtId="165" fontId="31" fillId="5" borderId="7" xfId="0" applyNumberFormat="1" applyFont="1" applyFill="1" applyBorder="1"/>
    <xf numFmtId="165" fontId="31" fillId="5" borderId="0" xfId="0" applyNumberFormat="1" applyFont="1" applyFill="1" applyBorder="1"/>
    <xf numFmtId="165" fontId="31" fillId="0" borderId="8" xfId="0" applyNumberFormat="1" applyFont="1" applyBorder="1"/>
    <xf numFmtId="165" fontId="31" fillId="0" borderId="9" xfId="0" applyNumberFormat="1" applyFont="1" applyBorder="1"/>
    <xf numFmtId="0" fontId="26" fillId="13" borderId="29" xfId="0" applyFont="1" applyFill="1" applyBorder="1" applyAlignment="1">
      <alignment horizontal="center" vertical="top"/>
    </xf>
    <xf numFmtId="0" fontId="26" fillId="13" borderId="30" xfId="0" applyFont="1" applyFill="1" applyBorder="1" applyAlignment="1">
      <alignment horizontal="center" vertical="top" wrapText="1"/>
    </xf>
    <xf numFmtId="0" fontId="26" fillId="13" borderId="30" xfId="0" applyFont="1" applyFill="1" applyBorder="1" applyAlignment="1">
      <alignment vertical="top"/>
    </xf>
    <xf numFmtId="0" fontId="26" fillId="13" borderId="30" xfId="0" applyFont="1" applyFill="1" applyBorder="1" applyAlignment="1">
      <alignment horizontal="center" vertical="top"/>
    </xf>
    <xf numFmtId="0" fontId="26" fillId="13" borderId="32" xfId="0" applyFont="1" applyFill="1" applyBorder="1" applyAlignment="1">
      <alignment horizontal="center" vertical="top" wrapText="1"/>
    </xf>
    <xf numFmtId="1" fontId="0" fillId="13" borderId="29" xfId="0" applyNumberFormat="1" applyFont="1" applyFill="1" applyBorder="1" applyAlignment="1">
      <alignment horizontal="center"/>
    </xf>
    <xf numFmtId="1" fontId="0" fillId="13" borderId="30" xfId="0" applyNumberFormat="1" applyFont="1" applyFill="1" applyBorder="1" applyAlignment="1">
      <alignment horizontal="center"/>
    </xf>
    <xf numFmtId="0" fontId="0" fillId="13" borderId="30" xfId="0" applyFont="1" applyFill="1" applyBorder="1"/>
    <xf numFmtId="165" fontId="0" fillId="13" borderId="30" xfId="0" applyNumberFormat="1" applyFont="1" applyFill="1" applyBorder="1" applyAlignment="1">
      <alignment horizontal="center"/>
    </xf>
    <xf numFmtId="1" fontId="0" fillId="13" borderId="32" xfId="0" applyNumberFormat="1" applyFont="1" applyFill="1" applyBorder="1" applyAlignment="1">
      <alignment horizontal="center"/>
    </xf>
    <xf numFmtId="1" fontId="39" fillId="13" borderId="29" xfId="0" applyNumberFormat="1" applyFont="1" applyFill="1" applyBorder="1" applyAlignment="1">
      <alignment horizontal="center"/>
    </xf>
    <xf numFmtId="1" fontId="39" fillId="13" borderId="30" xfId="0" applyNumberFormat="1" applyFont="1" applyFill="1" applyBorder="1" applyAlignment="1">
      <alignment horizontal="center"/>
    </xf>
    <xf numFmtId="0" fontId="39" fillId="13" borderId="30" xfId="0" applyFont="1" applyFill="1" applyBorder="1"/>
    <xf numFmtId="165" fontId="39" fillId="13" borderId="30" xfId="0" applyNumberFormat="1" applyFont="1" applyFill="1" applyBorder="1" applyAlignment="1">
      <alignment horizontal="center"/>
    </xf>
    <xf numFmtId="1" fontId="39" fillId="13" borderId="32" xfId="0" applyNumberFormat="1" applyFont="1" applyFill="1" applyBorder="1" applyAlignment="1">
      <alignment horizontal="center"/>
    </xf>
    <xf numFmtId="1" fontId="39" fillId="13" borderId="34" xfId="0" applyNumberFormat="1" applyFont="1" applyFill="1" applyBorder="1" applyAlignment="1">
      <alignment horizontal="center"/>
    </xf>
    <xf numFmtId="1" fontId="39" fillId="13" borderId="31" xfId="0" applyNumberFormat="1" applyFont="1" applyFill="1" applyBorder="1" applyAlignment="1">
      <alignment horizontal="center"/>
    </xf>
    <xf numFmtId="0" fontId="39" fillId="13" borderId="31" xfId="0" applyFont="1" applyFill="1" applyBorder="1"/>
    <xf numFmtId="165" fontId="39" fillId="13" borderId="31" xfId="0" applyNumberFormat="1" applyFont="1" applyFill="1" applyBorder="1" applyAlignment="1">
      <alignment horizontal="center"/>
    </xf>
    <xf numFmtId="1" fontId="39" fillId="13" borderId="33" xfId="0" applyNumberFormat="1" applyFont="1" applyFill="1" applyBorder="1" applyAlignment="1">
      <alignment horizontal="center"/>
    </xf>
    <xf numFmtId="0" fontId="0" fillId="8" borderId="10" xfId="0" applyFill="1" applyBorder="1" applyAlignment="1">
      <alignment horizontal="center" vertical="top" wrapText="1"/>
    </xf>
    <xf numFmtId="0" fontId="0" fillId="8" borderId="11" xfId="0" applyFill="1" applyBorder="1" applyAlignment="1">
      <alignment horizontal="center" vertical="top" wrapText="1"/>
    </xf>
    <xf numFmtId="0" fontId="0" fillId="8" borderId="12" xfId="0" applyFill="1" applyBorder="1" applyAlignment="1">
      <alignment horizontal="center" vertical="top" wrapText="1"/>
    </xf>
    <xf numFmtId="0" fontId="40" fillId="8" borderId="8" xfId="7" applyFont="1" applyFill="1" applyBorder="1" applyAlignment="1">
      <alignment horizontal="center" vertical="top" wrapText="1"/>
    </xf>
    <xf numFmtId="0" fontId="41" fillId="8" borderId="9" xfId="0" applyFont="1" applyFill="1" applyBorder="1" applyAlignment="1">
      <alignment horizontal="center" vertical="top" wrapText="1"/>
    </xf>
    <xf numFmtId="0" fontId="41" fillId="8" borderId="16" xfId="0" applyFont="1" applyFill="1" applyBorder="1" applyAlignment="1">
      <alignment horizontal="center" vertical="top" wrapText="1"/>
    </xf>
    <xf numFmtId="0" fontId="26" fillId="4" borderId="10" xfId="0" applyFont="1" applyFill="1" applyBorder="1" applyAlignment="1">
      <alignment horizontal="left" vertical="top" wrapText="1"/>
    </xf>
    <xf numFmtId="0" fontId="26" fillId="4" borderId="11" xfId="0" applyFont="1" applyFill="1" applyBorder="1" applyAlignment="1">
      <alignment horizontal="left" vertical="top" wrapText="1"/>
    </xf>
    <xf numFmtId="0" fontId="26" fillId="4" borderId="12" xfId="0" applyFont="1" applyFill="1" applyBorder="1" applyAlignment="1">
      <alignment horizontal="left" vertical="top" wrapText="1"/>
    </xf>
    <xf numFmtId="0" fontId="26" fillId="4" borderId="8" xfId="0" applyFont="1" applyFill="1" applyBorder="1" applyAlignment="1">
      <alignment horizontal="left" vertical="top" wrapText="1"/>
    </xf>
    <xf numFmtId="0" fontId="26" fillId="4" borderId="9" xfId="0" applyFont="1" applyFill="1" applyBorder="1" applyAlignment="1">
      <alignment horizontal="left" vertical="top" wrapText="1"/>
    </xf>
    <xf numFmtId="0" fontId="26" fillId="4" borderId="16" xfId="0" applyFont="1" applyFill="1" applyBorder="1" applyAlignment="1">
      <alignment horizontal="left" vertical="top" wrapText="1"/>
    </xf>
    <xf numFmtId="0" fontId="34" fillId="10" borderId="35" xfId="0" applyFont="1" applyFill="1" applyBorder="1" applyAlignment="1">
      <alignment horizontal="center"/>
    </xf>
    <xf numFmtId="0" fontId="34" fillId="10" borderId="36" xfId="0" applyFont="1" applyFill="1" applyBorder="1" applyAlignment="1">
      <alignment horizontal="center"/>
    </xf>
    <xf numFmtId="0" fontId="34" fillId="7" borderId="10" xfId="0" applyFont="1" applyFill="1" applyBorder="1" applyAlignment="1">
      <alignment horizontal="center" vertical="center" wrapText="1"/>
    </xf>
    <xf numFmtId="0" fontId="34" fillId="7" borderId="12" xfId="0" applyFont="1" applyFill="1" applyBorder="1" applyAlignment="1">
      <alignment horizontal="center" vertical="center" wrapText="1"/>
    </xf>
    <xf numFmtId="0" fontId="34" fillId="7" borderId="5" xfId="0" applyFont="1" applyFill="1" applyBorder="1" applyAlignment="1">
      <alignment horizontal="center" vertical="center" wrapText="1"/>
    </xf>
    <xf numFmtId="0" fontId="34" fillId="7" borderId="13" xfId="0" applyFont="1" applyFill="1" applyBorder="1" applyAlignment="1">
      <alignment horizontal="center" vertical="center" wrapText="1"/>
    </xf>
    <xf numFmtId="0" fontId="34" fillId="9" borderId="35" xfId="0" applyFont="1" applyFill="1" applyBorder="1" applyAlignment="1">
      <alignment horizontal="center"/>
    </xf>
    <xf numFmtId="0" fontId="34" fillId="9" borderId="36" xfId="0" applyFont="1" applyFill="1" applyBorder="1" applyAlignment="1">
      <alignment horizontal="center"/>
    </xf>
    <xf numFmtId="0" fontId="34" fillId="12" borderId="10" xfId="0" applyFont="1" applyFill="1" applyBorder="1" applyAlignment="1">
      <alignment horizontal="center" vertical="center" wrapText="1"/>
    </xf>
    <xf numFmtId="0" fontId="34" fillId="12" borderId="12" xfId="0" applyFont="1" applyFill="1" applyBorder="1" applyAlignment="1">
      <alignment horizontal="center" vertical="center" wrapText="1"/>
    </xf>
    <xf numFmtId="0" fontId="34" fillId="12" borderId="5" xfId="0" applyFont="1" applyFill="1" applyBorder="1" applyAlignment="1">
      <alignment horizontal="center" vertical="center" wrapText="1"/>
    </xf>
    <xf numFmtId="0" fontId="34" fillId="12" borderId="13" xfId="0" applyFont="1" applyFill="1" applyBorder="1" applyAlignment="1">
      <alignment horizontal="center" vertical="center" wrapText="1"/>
    </xf>
    <xf numFmtId="0" fontId="7" fillId="4" borderId="0" xfId="0" applyNumberFormat="1" applyFont="1" applyFill="1" applyBorder="1" applyAlignment="1">
      <alignment vertical="top" wrapText="1"/>
    </xf>
    <xf numFmtId="0" fontId="3" fillId="4" borderId="0" xfId="0" applyFont="1" applyFill="1" applyBorder="1" applyAlignment="1">
      <alignment vertical="top" wrapText="1"/>
    </xf>
    <xf numFmtId="0" fontId="3" fillId="4" borderId="15" xfId="0" applyFont="1" applyFill="1" applyBorder="1" applyAlignment="1">
      <alignment vertical="top" wrapText="1"/>
    </xf>
    <xf numFmtId="0" fontId="35" fillId="0" borderId="15" xfId="0" applyFont="1" applyBorder="1" applyAlignment="1">
      <alignment horizontal="right" vertical="center"/>
    </xf>
    <xf numFmtId="0" fontId="35" fillId="0" borderId="13" xfId="0" applyFont="1" applyBorder="1" applyAlignment="1">
      <alignment horizontal="right" vertical="center"/>
    </xf>
    <xf numFmtId="0" fontId="26" fillId="5" borderId="37" xfId="0" applyFont="1" applyFill="1" applyBorder="1" applyAlignment="1">
      <alignment horizontal="center"/>
    </xf>
    <xf numFmtId="0" fontId="26" fillId="5" borderId="38" xfId="0" applyFont="1" applyFill="1" applyBorder="1" applyAlignment="1">
      <alignment horizontal="center"/>
    </xf>
    <xf numFmtId="0" fontId="26" fillId="5" borderId="39" xfId="0" applyFont="1" applyFill="1" applyBorder="1" applyAlignment="1">
      <alignment horizontal="center"/>
    </xf>
    <xf numFmtId="0" fontId="26" fillId="0" borderId="37" xfId="0" applyFont="1" applyFill="1" applyBorder="1" applyAlignment="1">
      <alignment horizontal="center"/>
    </xf>
    <xf numFmtId="0" fontId="26" fillId="0" borderId="38" xfId="0" applyFont="1" applyFill="1" applyBorder="1" applyAlignment="1">
      <alignment horizontal="center"/>
    </xf>
    <xf numFmtId="0" fontId="26" fillId="0" borderId="39" xfId="0" applyFont="1" applyFill="1" applyBorder="1" applyAlignment="1">
      <alignment horizontal="center"/>
    </xf>
    <xf numFmtId="0" fontId="26" fillId="13" borderId="37" xfId="0" applyFont="1" applyFill="1" applyBorder="1" applyAlignment="1">
      <alignment horizontal="center"/>
    </xf>
    <xf numFmtId="0" fontId="26" fillId="13" borderId="38" xfId="0" applyFont="1" applyFill="1" applyBorder="1" applyAlignment="1">
      <alignment horizontal="center"/>
    </xf>
    <xf numFmtId="0" fontId="26" fillId="13" borderId="39" xfId="0" applyFont="1" applyFill="1" applyBorder="1" applyAlignment="1">
      <alignment horizontal="center"/>
    </xf>
    <xf numFmtId="0" fontId="27" fillId="0" borderId="0" xfId="0" applyFont="1" applyAlignment="1">
      <alignment horizontal="left"/>
    </xf>
    <xf numFmtId="0" fontId="34" fillId="11" borderId="10" xfId="0" applyFont="1" applyFill="1" applyBorder="1" applyAlignment="1">
      <alignment horizontal="center"/>
    </xf>
    <xf numFmtId="0" fontId="34" fillId="11" borderId="11" xfId="0" applyFont="1" applyFill="1" applyBorder="1" applyAlignment="1">
      <alignment horizontal="center"/>
    </xf>
    <xf numFmtId="0" fontId="34" fillId="11" borderId="12" xfId="0" applyFont="1" applyFill="1" applyBorder="1" applyAlignment="1">
      <alignment horizontal="center"/>
    </xf>
  </cellXfs>
  <cellStyles count="14">
    <cellStyle name="Comma" xfId="1" builtinId="3"/>
    <cellStyle name="Comma0" xfId="2" xr:uid="{00000000-0005-0000-0000-000001000000}"/>
    <cellStyle name="Currency0" xfId="3" xr:uid="{00000000-0005-0000-0000-000002000000}"/>
    <cellStyle name="Date" xfId="4" xr:uid="{00000000-0005-0000-0000-000003000000}"/>
    <cellStyle name="Fixed" xfId="5" xr:uid="{00000000-0005-0000-0000-000004000000}"/>
    <cellStyle name="Heading" xfId="6" xr:uid="{00000000-0005-0000-0000-000005000000}"/>
    <cellStyle name="Hyperlink" xfId="7" builtinId="8"/>
    <cellStyle name="Microsoft Excel found an error in the formula you entered. Do you want to accept the correction proposed below?_x000a__x000a_|_x000a__x000a_• To accept the correction, click Yes._x000a_• To close this message and correct the formula yourself, click No." xfId="8" xr:uid="{00000000-0005-0000-0000-000007000000}"/>
    <cellStyle name="Normal" xfId="0" builtinId="0"/>
    <cellStyle name="Normal 2" xfId="9" xr:uid="{00000000-0005-0000-0000-000009000000}"/>
    <cellStyle name="Percent" xfId="10" builtinId="5"/>
    <cellStyle name="Stub" xfId="11" xr:uid="{00000000-0005-0000-0000-00000C000000}"/>
    <cellStyle name="Top" xfId="12" xr:uid="{00000000-0005-0000-0000-00000D000000}"/>
    <cellStyle name="Totals" xfId="13" xr:uid="{00000000-0005-0000-0000-00000E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7.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externalLink" Target="externalLinks/externalLink6.xml"/><Relationship Id="rId10" Type="http://schemas.openxmlformats.org/officeDocument/2006/relationships/externalLink" Target="externalLinks/externalLink1.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5.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83820</xdr:colOff>
          <xdr:row>1</xdr:row>
          <xdr:rowOff>102870</xdr:rowOff>
        </xdr:from>
        <xdr:to>
          <xdr:col>1</xdr:col>
          <xdr:colOff>2438400</xdr:colOff>
          <xdr:row>1</xdr:row>
          <xdr:rowOff>769620</xdr:rowOff>
        </xdr:to>
        <xdr:sp macro="" textlink="">
          <xdr:nvSpPr>
            <xdr:cNvPr id="2054" name="Object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WHQWILLOW\SecureD\DATA98\TARGET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www.who.int/whr/1999/en/excel/popgbdag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WHQWILLOW\SecureD\TEMP\Estimating%20adult%20mortality\Relational\BaseYearUN\RegionalLifeTable.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www.who.int/whr/1999/en/excel/D95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WHR2003\GBD\NBD\Templates%20v2\Italy\DALYs%20country%204180%20year%202002.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WHQWILLOW\SecureD\Estimating%20adult%20mortality\Relational\New%20Stand-WHO\Country\AUSTRIA.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country%20consultation%202004\India\DALYs%20country%203100%20year%2020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nder5"/>
      <sheetName val="Sheet1"/>
      <sheetName val="summary-targets"/>
    </sheet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horeg"/>
      <sheetName val="whoregeco"/>
    </sheetNames>
    <sheetDataSet>
      <sheetData sheetId="0" refreshError="1"/>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x"/>
      <sheetName val="Adj lx"/>
      <sheetName val="slop-inter"/>
      <sheetName val="DB"/>
      <sheetName val="Sheet1"/>
      <sheetName val="Global"/>
      <sheetName val="EurA"/>
      <sheetName val="EurB"/>
      <sheetName val="EurC"/>
      <sheetName val="AmrA"/>
      <sheetName val="AmrB"/>
      <sheetName val="SearD"/>
      <sheetName val="WprA"/>
      <sheetName val="WprB"/>
      <sheetName val="AmrD"/>
      <sheetName val="EmrB"/>
      <sheetName val="EmrD"/>
      <sheetName val="SearB"/>
      <sheetName val="EurA-M"/>
      <sheetName val="Chart2"/>
      <sheetName val="EurA-F"/>
      <sheetName val="Sheet2"/>
      <sheetName val="Sheet3"/>
      <sheetName val="Sheet3 (2)"/>
    </sheetNames>
    <sheetDataSet>
      <sheetData sheetId="0" refreshError="1">
        <row r="1788">
          <cell r="D1788" t="str">
            <v>MALES</v>
          </cell>
          <cell r="E1788">
            <v>0</v>
          </cell>
        </row>
        <row r="1789">
          <cell r="D1789" t="str">
            <v>MALES</v>
          </cell>
          <cell r="E1789">
            <v>1</v>
          </cell>
        </row>
        <row r="1790">
          <cell r="D1790" t="str">
            <v>MALES</v>
          </cell>
          <cell r="E1790">
            <v>5</v>
          </cell>
        </row>
        <row r="1791">
          <cell r="D1791" t="str">
            <v>MALES</v>
          </cell>
          <cell r="E1791">
            <v>10</v>
          </cell>
        </row>
        <row r="1792">
          <cell r="D1792" t="str">
            <v>MALES</v>
          </cell>
          <cell r="E1792">
            <v>15</v>
          </cell>
        </row>
        <row r="1793">
          <cell r="D1793" t="str">
            <v>MALES</v>
          </cell>
          <cell r="E1793">
            <v>20</v>
          </cell>
        </row>
        <row r="1794">
          <cell r="D1794" t="str">
            <v>MALES</v>
          </cell>
          <cell r="E1794">
            <v>25</v>
          </cell>
        </row>
        <row r="1795">
          <cell r="D1795" t="str">
            <v>MALES</v>
          </cell>
          <cell r="E1795">
            <v>30</v>
          </cell>
        </row>
        <row r="1796">
          <cell r="D1796" t="str">
            <v>MALES</v>
          </cell>
          <cell r="E1796">
            <v>35</v>
          </cell>
        </row>
        <row r="1797">
          <cell r="D1797" t="str">
            <v>MALES</v>
          </cell>
          <cell r="E1797">
            <v>40</v>
          </cell>
        </row>
        <row r="1798">
          <cell r="D1798" t="str">
            <v>MALES</v>
          </cell>
          <cell r="E1798">
            <v>45</v>
          </cell>
        </row>
        <row r="1799">
          <cell r="D1799" t="str">
            <v>MALES</v>
          </cell>
          <cell r="E1799">
            <v>50</v>
          </cell>
        </row>
        <row r="1800">
          <cell r="D1800" t="str">
            <v>MALES</v>
          </cell>
          <cell r="E1800">
            <v>55</v>
          </cell>
        </row>
        <row r="1801">
          <cell r="D1801" t="str">
            <v>MALES</v>
          </cell>
          <cell r="E1801">
            <v>60</v>
          </cell>
        </row>
        <row r="1802">
          <cell r="D1802" t="str">
            <v>MALES</v>
          </cell>
          <cell r="E1802">
            <v>65</v>
          </cell>
        </row>
        <row r="1803">
          <cell r="D1803" t="str">
            <v>MALES</v>
          </cell>
          <cell r="E1803">
            <v>70</v>
          </cell>
        </row>
        <row r="1804">
          <cell r="D1804" t="str">
            <v>MALES</v>
          </cell>
          <cell r="E1804">
            <v>75</v>
          </cell>
        </row>
        <row r="1805">
          <cell r="D1805" t="str">
            <v>MALES</v>
          </cell>
          <cell r="E1805">
            <v>80</v>
          </cell>
        </row>
        <row r="1806">
          <cell r="D1806" t="str">
            <v>MALES</v>
          </cell>
          <cell r="E1806">
            <v>85</v>
          </cell>
        </row>
        <row r="1807">
          <cell r="D1807" t="str">
            <v>FEMALES</v>
          </cell>
          <cell r="E1807">
            <v>0</v>
          </cell>
        </row>
        <row r="1808">
          <cell r="D1808" t="str">
            <v>FEMALES</v>
          </cell>
          <cell r="E1808">
            <v>1</v>
          </cell>
        </row>
        <row r="1809">
          <cell r="D1809" t="str">
            <v>FEMALES</v>
          </cell>
          <cell r="E1809">
            <v>5</v>
          </cell>
        </row>
        <row r="1810">
          <cell r="D1810" t="str">
            <v>FEMALES</v>
          </cell>
          <cell r="E1810">
            <v>10</v>
          </cell>
        </row>
        <row r="1811">
          <cell r="D1811" t="str">
            <v>FEMALES</v>
          </cell>
          <cell r="E1811">
            <v>15</v>
          </cell>
        </row>
        <row r="1812">
          <cell r="D1812" t="str">
            <v>FEMALES</v>
          </cell>
          <cell r="E1812">
            <v>20</v>
          </cell>
        </row>
        <row r="1813">
          <cell r="D1813" t="str">
            <v>FEMALES</v>
          </cell>
          <cell r="E1813">
            <v>25</v>
          </cell>
        </row>
        <row r="1814">
          <cell r="D1814" t="str">
            <v>FEMALES</v>
          </cell>
          <cell r="E1814">
            <v>30</v>
          </cell>
        </row>
        <row r="1815">
          <cell r="D1815" t="str">
            <v>FEMALES</v>
          </cell>
          <cell r="E1815">
            <v>35</v>
          </cell>
        </row>
        <row r="1816">
          <cell r="D1816" t="str">
            <v>FEMALES</v>
          </cell>
          <cell r="E1816">
            <v>40</v>
          </cell>
        </row>
        <row r="1817">
          <cell r="D1817" t="str">
            <v>FEMALES</v>
          </cell>
          <cell r="E1817">
            <v>45</v>
          </cell>
        </row>
        <row r="1818">
          <cell r="D1818" t="str">
            <v>FEMALES</v>
          </cell>
          <cell r="E1818">
            <v>50</v>
          </cell>
        </row>
        <row r="1819">
          <cell r="D1819" t="str">
            <v>FEMALES</v>
          </cell>
          <cell r="E1819">
            <v>55</v>
          </cell>
        </row>
        <row r="1820">
          <cell r="D1820" t="str">
            <v>FEMALES</v>
          </cell>
          <cell r="E1820">
            <v>60</v>
          </cell>
        </row>
        <row r="1821">
          <cell r="D1821" t="str">
            <v>FEMALES</v>
          </cell>
          <cell r="E1821">
            <v>65</v>
          </cell>
        </row>
        <row r="1822">
          <cell r="D1822" t="str">
            <v>FEMALES</v>
          </cell>
          <cell r="E1822">
            <v>70</v>
          </cell>
        </row>
        <row r="1823">
          <cell r="D1823" t="str">
            <v>FEMALES</v>
          </cell>
          <cell r="E1823">
            <v>75</v>
          </cell>
        </row>
        <row r="1824">
          <cell r="D1824" t="str">
            <v>FEMALES</v>
          </cell>
          <cell r="E1824">
            <v>80</v>
          </cell>
        </row>
        <row r="1825">
          <cell r="D1825" t="str">
            <v>FEMALES</v>
          </cell>
          <cell r="E1825">
            <v>85</v>
          </cell>
        </row>
      </sheetData>
      <sheetData sheetId="1" refreshError="1"/>
      <sheetData sheetId="2" refreshError="1">
        <row r="45">
          <cell r="A45">
            <v>3350</v>
          </cell>
          <cell r="B45" t="str">
            <v>SINGAPORE</v>
          </cell>
          <cell r="C45" t="str">
            <v>slope</v>
          </cell>
          <cell r="D45" t="str">
            <v>M</v>
          </cell>
          <cell r="E45">
            <v>0.92907723090646332</v>
          </cell>
          <cell r="F45">
            <v>0.9726291217792149</v>
          </cell>
          <cell r="G45">
            <v>0.94807665791612961</v>
          </cell>
          <cell r="H45">
            <v>0.93923159322195715</v>
          </cell>
          <cell r="I45">
            <v>0.98307654438077763</v>
          </cell>
          <cell r="J45">
            <v>1.0345509019934083</v>
          </cell>
          <cell r="K45">
            <v>1.0264115781044727</v>
          </cell>
          <cell r="L45">
            <v>1.0375525553320615</v>
          </cell>
          <cell r="M45">
            <v>0.99139473843277581</v>
          </cell>
          <cell r="N45">
            <v>1.0150676435807644</v>
          </cell>
          <cell r="O45">
            <v>1.0326143945712434</v>
          </cell>
          <cell r="P45">
            <v>1.0601860528220253</v>
          </cell>
          <cell r="Q45">
            <v>1.0082616749230897</v>
          </cell>
          <cell r="R45">
            <v>1.0737311185184544</v>
          </cell>
          <cell r="S45">
            <v>1.0634108443217154</v>
          </cell>
          <cell r="T45">
            <v>1.0626655849320432</v>
          </cell>
          <cell r="U45">
            <v>1.0562592114062257</v>
          </cell>
          <cell r="V45">
            <v>1.0401280061131593</v>
          </cell>
          <cell r="W45">
            <v>1.0756131198949326</v>
          </cell>
          <cell r="X45">
            <v>1.1195196873331612</v>
          </cell>
          <cell r="Y45">
            <v>1.0572364001947208</v>
          </cell>
          <cell r="Z45">
            <v>1.1161806648123604</v>
          </cell>
          <cell r="AA45">
            <v>1.1044937968777109</v>
          </cell>
          <cell r="AB45">
            <v>1.1156589789809499</v>
          </cell>
          <cell r="AC45">
            <v>1.1373970370876185</v>
          </cell>
          <cell r="AD45">
            <v>1.1281482122827089</v>
          </cell>
          <cell r="AE45">
            <v>1.1489790388558383</v>
          </cell>
          <cell r="AF45">
            <v>1.1152291079741574</v>
          </cell>
          <cell r="AG45"/>
        </row>
        <row r="46">
          <cell r="A46">
            <v>3350</v>
          </cell>
          <cell r="B46" t="str">
            <v>SINGAPORE</v>
          </cell>
          <cell r="C46" t="str">
            <v>intercept</v>
          </cell>
          <cell r="D46" t="str">
            <v>M</v>
          </cell>
          <cell r="E46">
            <v>0.48822078638460709</v>
          </cell>
          <cell r="F46">
            <v>0.53465310115286635</v>
          </cell>
          <cell r="G46">
            <v>0.48391656620727552</v>
          </cell>
          <cell r="H46">
            <v>0.48085810577519439</v>
          </cell>
          <cell r="I46">
            <v>0.48028861196330097</v>
          </cell>
          <cell r="J46">
            <v>0.51430865574765572</v>
          </cell>
          <cell r="K46">
            <v>0.47871725747371308</v>
          </cell>
          <cell r="L46">
            <v>0.472813105791279</v>
          </cell>
          <cell r="M46">
            <v>0.42280594531848892</v>
          </cell>
          <cell r="N46">
            <v>0.42342479940472844</v>
          </cell>
          <cell r="O46">
            <v>0.43803257698906162</v>
          </cell>
          <cell r="P46">
            <v>0.46412064042382495</v>
          </cell>
          <cell r="Q46">
            <v>0.40200301601480359</v>
          </cell>
          <cell r="R46">
            <v>0.44701940116006722</v>
          </cell>
          <cell r="S46">
            <v>0.43247464566239358</v>
          </cell>
          <cell r="T46">
            <v>0.39648868976386709</v>
          </cell>
          <cell r="U46">
            <v>0.34848308055124222</v>
          </cell>
          <cell r="V46">
            <v>0.31066971609285066</v>
          </cell>
          <cell r="W46">
            <v>0.34343637926589299</v>
          </cell>
          <cell r="X46">
            <v>0.38637933019703197</v>
          </cell>
          <cell r="Y46">
            <v>0.29982125460255649</v>
          </cell>
          <cell r="Z46">
            <v>0.33971474154837944</v>
          </cell>
          <cell r="AA46">
            <v>0.33365550585674497</v>
          </cell>
          <cell r="AB46">
            <v>0.31210207020634084</v>
          </cell>
          <cell r="AC46">
            <v>0.3470551975406917</v>
          </cell>
          <cell r="AD46">
            <v>0.32772299104861013</v>
          </cell>
          <cell r="AE46">
            <v>0.3418503400499262</v>
          </cell>
          <cell r="AF46">
            <v>0.27654006494243011</v>
          </cell>
          <cell r="AG46"/>
        </row>
        <row r="47">
          <cell r="A47">
            <v>3350</v>
          </cell>
          <cell r="B47" t="str">
            <v>SINGAPORE</v>
          </cell>
          <cell r="C47" t="str">
            <v>slope</v>
          </cell>
          <cell r="D47" t="str">
            <v>F</v>
          </cell>
          <cell r="E47">
            <v>0.90053210931392869</v>
          </cell>
          <cell r="F47">
            <v>0.95901062940412485</v>
          </cell>
          <cell r="G47">
            <v>0.97621557152946037</v>
          </cell>
          <cell r="H47">
            <v>0.96662212736929121</v>
          </cell>
          <cell r="I47">
            <v>1.0100005099199116</v>
          </cell>
          <cell r="J47">
            <v>1.0391160543129312</v>
          </cell>
          <cell r="K47">
            <v>1.0764834383618378</v>
          </cell>
          <cell r="L47">
            <v>1.0941255343910061</v>
          </cell>
          <cell r="M47">
            <v>1.0595686980705281</v>
          </cell>
          <cell r="N47">
            <v>1.0172091108974974</v>
          </cell>
          <cell r="O47">
            <v>0.99601859736581255</v>
          </cell>
          <cell r="P47">
            <v>1.0626442300840344</v>
          </cell>
          <cell r="Q47">
            <v>1.0754185135592416</v>
          </cell>
          <cell r="R47">
            <v>1.0731642188692434</v>
          </cell>
          <cell r="S47">
            <v>1.0547151017279017</v>
          </cell>
          <cell r="T47">
            <v>1.0877195180102848</v>
          </cell>
          <cell r="U47">
            <v>1.0771444071546934</v>
          </cell>
          <cell r="V47">
            <v>1.1187449944104657</v>
          </cell>
          <cell r="W47">
            <v>1.0727970543655949</v>
          </cell>
          <cell r="X47">
            <v>1.1262822839870867</v>
          </cell>
          <cell r="Y47">
            <v>1.1099578085691246</v>
          </cell>
          <cell r="Z47">
            <v>1.1453166675783055</v>
          </cell>
          <cell r="AA47">
            <v>1.155800275632777</v>
          </cell>
          <cell r="AB47">
            <v>1.170349105509745</v>
          </cell>
          <cell r="AC47">
            <v>1.1732623719009996</v>
          </cell>
          <cell r="AD47">
            <v>1.2078011431317033</v>
          </cell>
          <cell r="AE47">
            <v>1.1657625064633219</v>
          </cell>
          <cell r="AF47">
            <v>1.2182581200282534</v>
          </cell>
          <cell r="AG47"/>
        </row>
        <row r="48">
          <cell r="A48">
            <v>3350</v>
          </cell>
          <cell r="B48" t="str">
            <v>SINGAPORE</v>
          </cell>
          <cell r="C48" t="str">
            <v>intercept</v>
          </cell>
          <cell r="D48" t="str">
            <v>F</v>
          </cell>
          <cell r="E48">
            <v>0.47863718975290293</v>
          </cell>
          <cell r="F48">
            <v>0.54862855998066995</v>
          </cell>
          <cell r="G48">
            <v>0.54938517012214394</v>
          </cell>
          <cell r="H48">
            <v>0.52879530370292227</v>
          </cell>
          <cell r="I48">
            <v>0.55541440141446774</v>
          </cell>
          <cell r="J48">
            <v>0.558096583302925</v>
          </cell>
          <cell r="K48">
            <v>0.57776790476960826</v>
          </cell>
          <cell r="L48">
            <v>0.60960304867675141</v>
          </cell>
          <cell r="M48">
            <v>0.55924564117177322</v>
          </cell>
          <cell r="N48">
            <v>0.50976798999590223</v>
          </cell>
          <cell r="O48">
            <v>0.46833625463318884</v>
          </cell>
          <cell r="P48">
            <v>0.54911775209368474</v>
          </cell>
          <cell r="Q48">
            <v>0.5262423670441565</v>
          </cell>
          <cell r="R48">
            <v>0.51340840937526422</v>
          </cell>
          <cell r="S48">
            <v>0.46377726005992992</v>
          </cell>
          <cell r="T48">
            <v>0.50522080275526604</v>
          </cell>
          <cell r="U48">
            <v>0.45602643878312521</v>
          </cell>
          <cell r="V48">
            <v>0.51406527227909971</v>
          </cell>
          <cell r="W48">
            <v>0.45248314082031893</v>
          </cell>
          <cell r="X48">
            <v>0.49396062432154464</v>
          </cell>
          <cell r="Y48">
            <v>0.45665235545638194</v>
          </cell>
          <cell r="Z48">
            <v>0.47089656871161667</v>
          </cell>
          <cell r="AA48">
            <v>0.46741420779840759</v>
          </cell>
          <cell r="AB48">
            <v>0.47425052449810434</v>
          </cell>
          <cell r="AC48">
            <v>0.46522097475741031</v>
          </cell>
          <cell r="AD48">
            <v>0.5007598572543368</v>
          </cell>
          <cell r="AE48">
            <v>0.42553008334550579</v>
          </cell>
          <cell r="AF48">
            <v>0.47278848198392787</v>
          </cell>
          <cell r="AG48"/>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aths"/>
    </sheetNames>
    <sheetDataSet>
      <sheetData sheetId="0" refreshError="1">
        <row r="1">
          <cell r="A1" t="str">
            <v>seq_s98</v>
          </cell>
          <cell r="B1" t="str">
            <v>UN CODs</v>
          </cell>
          <cell r="C1" t="str">
            <v>UN NAME_98</v>
          </cell>
          <cell r="D1" t="str">
            <v>MS_98</v>
          </cell>
          <cell r="E1" t="str">
            <v>REG_nb</v>
          </cell>
          <cell r="F1" t="str">
            <v>REG</v>
          </cell>
          <cell r="G1" t="str">
            <v>GBD_nb</v>
          </cell>
          <cell r="H1" t="str">
            <v>GBD</v>
          </cell>
          <cell r="I1" t="str">
            <v>WHR99, eco n</v>
          </cell>
          <cell r="J1" t="str">
            <v>WHR99, eco</v>
          </cell>
          <cell r="K1" t="str">
            <v>sex</v>
          </cell>
          <cell r="L1" t="str">
            <v>Period</v>
          </cell>
          <cell r="M1" t="str">
            <v>Total</v>
          </cell>
          <cell r="N1" t="str">
            <v>0-4</v>
          </cell>
          <cell r="O1" t="str">
            <v>5-14</v>
          </cell>
          <cell r="P1" t="str">
            <v>15-29</v>
          </cell>
          <cell r="Q1" t="str">
            <v>30-44</v>
          </cell>
          <cell r="R1" t="str">
            <v>45-59</v>
          </cell>
          <cell r="S1" t="str">
            <v>60-69</v>
          </cell>
          <cell r="T1" t="str">
            <v>70+</v>
          </cell>
        </row>
        <row r="2">
          <cell r="A2">
            <v>74</v>
          </cell>
          <cell r="B2">
            <v>4</v>
          </cell>
          <cell r="C2" t="str">
            <v>Afghanistan</v>
          </cell>
          <cell r="D2">
            <v>0</v>
          </cell>
          <cell r="E2">
            <v>3</v>
          </cell>
          <cell r="F2" t="str">
            <v>Emro</v>
          </cell>
          <cell r="G2">
            <v>8</v>
          </cell>
          <cell r="H2" t="str">
            <v>mec</v>
          </cell>
          <cell r="I2">
            <v>1</v>
          </cell>
          <cell r="J2" t="str">
            <v>low and middle</v>
          </cell>
          <cell r="K2" t="str">
            <v>both sexes</v>
          </cell>
          <cell r="L2" t="str">
            <v>1995-2000</v>
          </cell>
          <cell r="M2">
            <v>2177.4299999999998</v>
          </cell>
          <cell r="N2">
            <v>1311.1790000000001</v>
          </cell>
          <cell r="O2">
            <v>113.756</v>
          </cell>
          <cell r="P2">
            <v>160.30199999999999</v>
          </cell>
          <cell r="Q2">
            <v>132</v>
          </cell>
          <cell r="R2">
            <v>146.99700000000001</v>
          </cell>
          <cell r="S2">
            <v>134.68299999999999</v>
          </cell>
          <cell r="T2">
            <v>178.51300000000001</v>
          </cell>
        </row>
        <row r="3">
          <cell r="A3">
            <v>143</v>
          </cell>
          <cell r="B3">
            <v>8</v>
          </cell>
          <cell r="C3" t="str">
            <v>Albania</v>
          </cell>
          <cell r="D3">
            <v>0</v>
          </cell>
          <cell r="E3">
            <v>4</v>
          </cell>
          <cell r="F3" t="str">
            <v>Euro</v>
          </cell>
          <cell r="G3">
            <v>2</v>
          </cell>
          <cell r="H3" t="str">
            <v>fse</v>
          </cell>
          <cell r="I3">
            <v>1</v>
          </cell>
          <cell r="J3" t="str">
            <v>low and middle</v>
          </cell>
          <cell r="K3" t="str">
            <v>both sexes</v>
          </cell>
          <cell r="L3" t="str">
            <v>1995-2000</v>
          </cell>
          <cell r="M3">
            <v>87.087000000000003</v>
          </cell>
          <cell r="N3">
            <v>13.597</v>
          </cell>
          <cell r="O3">
            <v>1.827</v>
          </cell>
          <cell r="P3">
            <v>2.9370000000000003</v>
          </cell>
          <cell r="Q3">
            <v>3.9449999999999998</v>
          </cell>
          <cell r="R3">
            <v>8.7629999999999999</v>
          </cell>
          <cell r="S3">
            <v>14.305</v>
          </cell>
          <cell r="T3">
            <v>41.713000000000001</v>
          </cell>
        </row>
        <row r="4">
          <cell r="A4">
            <v>34</v>
          </cell>
          <cell r="B4">
            <v>12</v>
          </cell>
          <cell r="C4" t="str">
            <v>Algeria</v>
          </cell>
          <cell r="D4">
            <v>0</v>
          </cell>
          <cell r="E4">
            <v>1</v>
          </cell>
          <cell r="F4" t="str">
            <v>Afro</v>
          </cell>
          <cell r="G4">
            <v>8</v>
          </cell>
          <cell r="H4" t="str">
            <v>mec</v>
          </cell>
          <cell r="I4">
            <v>1</v>
          </cell>
          <cell r="J4" t="str">
            <v>low and middle</v>
          </cell>
          <cell r="K4" t="str">
            <v>both sexes</v>
          </cell>
          <cell r="L4" t="str">
            <v>1995-2000</v>
          </cell>
          <cell r="M4">
            <v>832.15</v>
          </cell>
          <cell r="N4">
            <v>223.05799999999999</v>
          </cell>
          <cell r="O4">
            <v>29.783000000000001</v>
          </cell>
          <cell r="P4">
            <v>48.436</v>
          </cell>
          <cell r="Q4">
            <v>52.965000000000003</v>
          </cell>
          <cell r="R4">
            <v>74.546999999999997</v>
          </cell>
          <cell r="S4">
            <v>113.395</v>
          </cell>
          <cell r="T4">
            <v>289.96600000000007</v>
          </cell>
        </row>
        <row r="5">
          <cell r="A5">
            <v>25</v>
          </cell>
          <cell r="B5">
            <v>24</v>
          </cell>
          <cell r="C5" t="str">
            <v>Angola</v>
          </cell>
          <cell r="D5">
            <v>0</v>
          </cell>
          <cell r="E5">
            <v>1</v>
          </cell>
          <cell r="F5" t="str">
            <v>Afro</v>
          </cell>
          <cell r="G5">
            <v>6</v>
          </cell>
          <cell r="H5" t="str">
            <v>ssa</v>
          </cell>
          <cell r="I5">
            <v>1</v>
          </cell>
          <cell r="J5" t="str">
            <v>low and middle</v>
          </cell>
          <cell r="K5" t="str">
            <v>both sexes</v>
          </cell>
          <cell r="L5" t="str">
            <v>1995-2000</v>
          </cell>
          <cell r="M5">
            <v>1118.31</v>
          </cell>
          <cell r="N5">
            <v>602.28399999999999</v>
          </cell>
          <cell r="O5">
            <v>104.325</v>
          </cell>
          <cell r="P5">
            <v>93.799000000000007</v>
          </cell>
          <cell r="Q5">
            <v>77.826999999999998</v>
          </cell>
          <cell r="R5">
            <v>76.793999999999997</v>
          </cell>
          <cell r="S5">
            <v>65.759</v>
          </cell>
          <cell r="T5">
            <v>97.521999999999991</v>
          </cell>
        </row>
        <row r="6">
          <cell r="A6">
            <v>102</v>
          </cell>
          <cell r="B6">
            <v>31</v>
          </cell>
          <cell r="C6" t="str">
            <v>Azerbaijan</v>
          </cell>
          <cell r="D6">
            <v>0</v>
          </cell>
          <cell r="E6">
            <v>4</v>
          </cell>
          <cell r="F6" t="str">
            <v>Euro</v>
          </cell>
          <cell r="G6">
            <v>8</v>
          </cell>
          <cell r="H6" t="str">
            <v>mec</v>
          </cell>
          <cell r="I6">
            <v>1</v>
          </cell>
          <cell r="J6" t="str">
            <v>low and middle</v>
          </cell>
          <cell r="K6" t="str">
            <v>both sexes</v>
          </cell>
          <cell r="L6" t="str">
            <v>1995-2000</v>
          </cell>
          <cell r="M6">
            <v>257.23099999999999</v>
          </cell>
          <cell r="N6">
            <v>32.682000000000002</v>
          </cell>
          <cell r="O6">
            <v>5.1100000000000003</v>
          </cell>
          <cell r="P6">
            <v>10.056000000000001</v>
          </cell>
          <cell r="Q6">
            <v>22.314</v>
          </cell>
          <cell r="R6">
            <v>35.090000000000003</v>
          </cell>
          <cell r="S6">
            <v>56.853999999999999</v>
          </cell>
          <cell r="T6">
            <v>95.125</v>
          </cell>
        </row>
        <row r="7">
          <cell r="A7">
            <v>185</v>
          </cell>
          <cell r="B7">
            <v>32</v>
          </cell>
          <cell r="C7" t="str">
            <v>Argentina</v>
          </cell>
          <cell r="D7">
            <v>0</v>
          </cell>
          <cell r="E7">
            <v>2</v>
          </cell>
          <cell r="F7" t="str">
            <v>Amro</v>
          </cell>
          <cell r="G7">
            <v>7</v>
          </cell>
          <cell r="H7" t="str">
            <v>lac</v>
          </cell>
          <cell r="I7">
            <v>1</v>
          </cell>
          <cell r="J7" t="str">
            <v>low and middle</v>
          </cell>
          <cell r="K7" t="str">
            <v>both sexes</v>
          </cell>
          <cell r="L7" t="str">
            <v>1995-2000</v>
          </cell>
          <cell r="M7">
            <v>1426.0920000000001</v>
          </cell>
          <cell r="N7">
            <v>91.304000000000002</v>
          </cell>
          <cell r="O7">
            <v>10.260999999999999</v>
          </cell>
          <cell r="P7">
            <v>37.046999999999997</v>
          </cell>
          <cell r="Q7">
            <v>66.525999999999996</v>
          </cell>
          <cell r="R7">
            <v>178.81299999999999</v>
          </cell>
          <cell r="S7">
            <v>236.25700000000001</v>
          </cell>
          <cell r="T7">
            <v>805.88400000000001</v>
          </cell>
        </row>
        <row r="8">
          <cell r="A8">
            <v>202</v>
          </cell>
          <cell r="B8">
            <v>36</v>
          </cell>
          <cell r="C8" t="str">
            <v>Australia (13)</v>
          </cell>
          <cell r="D8">
            <v>0</v>
          </cell>
          <cell r="E8">
            <v>6</v>
          </cell>
          <cell r="F8" t="str">
            <v>Wpro</v>
          </cell>
          <cell r="G8">
            <v>1</v>
          </cell>
          <cell r="H8" t="str">
            <v>eme</v>
          </cell>
          <cell r="I8">
            <v>4</v>
          </cell>
          <cell r="J8" t="str">
            <v>high</v>
          </cell>
          <cell r="K8" t="str">
            <v>both sexes</v>
          </cell>
          <cell r="L8" t="str">
            <v>1995-2000</v>
          </cell>
          <cell r="M8">
            <v>698.71</v>
          </cell>
          <cell r="N8">
            <v>8.7989999999999995</v>
          </cell>
          <cell r="O8">
            <v>2.1120000000000001</v>
          </cell>
          <cell r="P8">
            <v>12.759</v>
          </cell>
          <cell r="Q8">
            <v>23.852</v>
          </cell>
          <cell r="R8">
            <v>59.674999999999997</v>
          </cell>
          <cell r="S8">
            <v>93.140999999999991</v>
          </cell>
          <cell r="T8">
            <v>498.37200000000001</v>
          </cell>
        </row>
        <row r="9">
          <cell r="A9">
            <v>155</v>
          </cell>
          <cell r="B9">
            <v>40</v>
          </cell>
          <cell r="C9" t="str">
            <v>Austria</v>
          </cell>
          <cell r="D9">
            <v>0</v>
          </cell>
          <cell r="E9">
            <v>4</v>
          </cell>
          <cell r="F9" t="str">
            <v>Euro</v>
          </cell>
          <cell r="G9">
            <v>1</v>
          </cell>
          <cell r="H9" t="str">
            <v>eme</v>
          </cell>
          <cell r="I9">
            <v>4</v>
          </cell>
          <cell r="J9" t="str">
            <v>high</v>
          </cell>
          <cell r="K9" t="str">
            <v>both sexes</v>
          </cell>
          <cell r="L9" t="str">
            <v>1995-2000</v>
          </cell>
          <cell r="M9">
            <v>405.363</v>
          </cell>
          <cell r="N9">
            <v>3.2719999999999998</v>
          </cell>
          <cell r="O9">
            <v>0.74399999999999999</v>
          </cell>
          <cell r="P9">
            <v>5.6539999999999999</v>
          </cell>
          <cell r="Q9">
            <v>12.847999999999999</v>
          </cell>
          <cell r="R9">
            <v>36.653000000000006</v>
          </cell>
          <cell r="S9">
            <v>55.228999999999999</v>
          </cell>
          <cell r="T9">
            <v>290.96299999999997</v>
          </cell>
        </row>
        <row r="10">
          <cell r="A10">
            <v>164</v>
          </cell>
          <cell r="B10">
            <v>44</v>
          </cell>
          <cell r="C10" t="str">
            <v>Bahamas</v>
          </cell>
          <cell r="D10">
            <v>0</v>
          </cell>
          <cell r="E10">
            <v>2</v>
          </cell>
          <cell r="F10" t="str">
            <v>Amro</v>
          </cell>
          <cell r="G10">
            <v>7</v>
          </cell>
          <cell r="H10" t="str">
            <v>lac</v>
          </cell>
          <cell r="I10">
            <v>4</v>
          </cell>
          <cell r="J10" t="str">
            <v>high</v>
          </cell>
          <cell r="K10" t="str">
            <v>both sexes</v>
          </cell>
          <cell r="L10" t="str">
            <v>1995-2000</v>
          </cell>
          <cell r="M10">
            <v>7.2549999999999999</v>
          </cell>
          <cell r="N10">
            <v>0.6</v>
          </cell>
          <cell r="O10">
            <v>7.3999999999999996E-2</v>
          </cell>
          <cell r="P10">
            <v>0.40899999999999997</v>
          </cell>
          <cell r="Q10">
            <v>0.89800000000000013</v>
          </cell>
          <cell r="R10">
            <v>1.2610000000000001</v>
          </cell>
          <cell r="S10">
            <v>1.1560000000000001</v>
          </cell>
          <cell r="T10">
            <v>2.8569999999999998</v>
          </cell>
        </row>
        <row r="11">
          <cell r="A11">
            <v>103</v>
          </cell>
          <cell r="B11">
            <v>48</v>
          </cell>
          <cell r="C11" t="str">
            <v>Bahrain</v>
          </cell>
          <cell r="D11">
            <v>0</v>
          </cell>
          <cell r="E11">
            <v>3</v>
          </cell>
          <cell r="F11" t="str">
            <v>Emro</v>
          </cell>
          <cell r="G11">
            <v>8</v>
          </cell>
          <cell r="H11" t="str">
            <v>mec</v>
          </cell>
          <cell r="I11">
            <v>1</v>
          </cell>
          <cell r="J11" t="str">
            <v>low and middle</v>
          </cell>
          <cell r="K11" t="str">
            <v>both sexes</v>
          </cell>
          <cell r="L11" t="str">
            <v>1995-2000</v>
          </cell>
          <cell r="M11">
            <v>10.502000000000001</v>
          </cell>
          <cell r="N11">
            <v>1.3420000000000001</v>
          </cell>
          <cell r="O11">
            <v>0.16699999999999998</v>
          </cell>
          <cell r="P11">
            <v>0.48</v>
          </cell>
          <cell r="Q11">
            <v>1.337</v>
          </cell>
          <cell r="R11">
            <v>2.0459999999999998</v>
          </cell>
          <cell r="S11">
            <v>1.754</v>
          </cell>
          <cell r="T11">
            <v>3.3760000000000003</v>
          </cell>
        </row>
        <row r="12">
          <cell r="A12">
            <v>75</v>
          </cell>
          <cell r="B12">
            <v>50</v>
          </cell>
          <cell r="C12" t="str">
            <v>Bangladesh</v>
          </cell>
          <cell r="D12">
            <v>0</v>
          </cell>
          <cell r="E12">
            <v>5</v>
          </cell>
          <cell r="F12" t="str">
            <v>Searo</v>
          </cell>
          <cell r="G12">
            <v>5</v>
          </cell>
          <cell r="H12" t="str">
            <v>oai</v>
          </cell>
          <cell r="I12">
            <v>1</v>
          </cell>
          <cell r="J12" t="str">
            <v>low and middle</v>
          </cell>
          <cell r="K12" t="str">
            <v>both sexes</v>
          </cell>
          <cell r="L12" t="str">
            <v>1995-2000</v>
          </cell>
          <cell r="M12">
            <v>5940.4089999999997</v>
          </cell>
          <cell r="N12">
            <v>1878.85</v>
          </cell>
          <cell r="O12">
            <v>309.23400000000004</v>
          </cell>
          <cell r="P12">
            <v>649.97800000000007</v>
          </cell>
          <cell r="Q12">
            <v>586.03300000000002</v>
          </cell>
          <cell r="R12">
            <v>729.726</v>
          </cell>
          <cell r="S12">
            <v>644.74300000000005</v>
          </cell>
          <cell r="T12">
            <v>1141.845</v>
          </cell>
        </row>
        <row r="13">
          <cell r="A13">
            <v>101</v>
          </cell>
          <cell r="B13">
            <v>51</v>
          </cell>
          <cell r="C13" t="str">
            <v>Armenia</v>
          </cell>
          <cell r="D13">
            <v>0</v>
          </cell>
          <cell r="E13">
            <v>4</v>
          </cell>
          <cell r="F13" t="str">
            <v>Euro</v>
          </cell>
          <cell r="G13">
            <v>8</v>
          </cell>
          <cell r="H13" t="str">
            <v>mec</v>
          </cell>
          <cell r="I13">
            <v>1</v>
          </cell>
          <cell r="J13" t="str">
            <v>low and middle</v>
          </cell>
          <cell r="K13" t="str">
            <v>both sexes</v>
          </cell>
          <cell r="L13" t="str">
            <v>1995-2000</v>
          </cell>
          <cell r="M13">
            <v>135.547</v>
          </cell>
          <cell r="N13">
            <v>7.8949999999999996</v>
          </cell>
          <cell r="O13">
            <v>1.3940000000000001</v>
          </cell>
          <cell r="P13">
            <v>4.1059999999999999</v>
          </cell>
          <cell r="Q13">
            <v>11.193000000000001</v>
          </cell>
          <cell r="R13">
            <v>18.588999999999999</v>
          </cell>
          <cell r="S13">
            <v>32.867999999999995</v>
          </cell>
          <cell r="T13">
            <v>59.502000000000002</v>
          </cell>
        </row>
        <row r="14">
          <cell r="A14">
            <v>165</v>
          </cell>
          <cell r="B14">
            <v>52</v>
          </cell>
          <cell r="C14" t="str">
            <v>Barbados</v>
          </cell>
          <cell r="D14">
            <v>0</v>
          </cell>
          <cell r="E14">
            <v>2</v>
          </cell>
          <cell r="F14" t="str">
            <v>Amro</v>
          </cell>
          <cell r="G14">
            <v>7</v>
          </cell>
          <cell r="H14" t="str">
            <v>lac</v>
          </cell>
          <cell r="I14">
            <v>1</v>
          </cell>
          <cell r="J14" t="str">
            <v>low and middle</v>
          </cell>
          <cell r="K14" t="str">
            <v>both sexes</v>
          </cell>
          <cell r="L14" t="str">
            <v>1995-2000</v>
          </cell>
          <cell r="M14">
            <v>10.987</v>
          </cell>
          <cell r="N14">
            <v>0.249</v>
          </cell>
          <cell r="O14">
            <v>3.9E-2</v>
          </cell>
          <cell r="P14">
            <v>0.157</v>
          </cell>
          <cell r="Q14">
            <v>0.4</v>
          </cell>
          <cell r="R14">
            <v>0.88500000000000001</v>
          </cell>
          <cell r="S14">
            <v>1.278</v>
          </cell>
          <cell r="T14">
            <v>7.9790000000000001</v>
          </cell>
        </row>
        <row r="15">
          <cell r="A15">
            <v>156</v>
          </cell>
          <cell r="B15">
            <v>56</v>
          </cell>
          <cell r="C15" t="str">
            <v>Belgium</v>
          </cell>
          <cell r="D15">
            <v>0</v>
          </cell>
          <cell r="E15">
            <v>4</v>
          </cell>
          <cell r="F15" t="str">
            <v>Euro</v>
          </cell>
          <cell r="G15">
            <v>1</v>
          </cell>
          <cell r="H15" t="str">
            <v>eme</v>
          </cell>
          <cell r="I15">
            <v>4</v>
          </cell>
          <cell r="J15" t="str">
            <v>high</v>
          </cell>
          <cell r="K15" t="str">
            <v>both sexes</v>
          </cell>
          <cell r="L15" t="str">
            <v>1995-2000</v>
          </cell>
          <cell r="M15">
            <v>531.83600000000001</v>
          </cell>
          <cell r="N15">
            <v>4.5970000000000004</v>
          </cell>
          <cell r="O15">
            <v>0.95400000000000007</v>
          </cell>
          <cell r="P15">
            <v>5.8559999999999999</v>
          </cell>
          <cell r="Q15">
            <v>13.807</v>
          </cell>
          <cell r="R15">
            <v>41.387999999999998</v>
          </cell>
          <cell r="S15">
            <v>79.936000000000007</v>
          </cell>
          <cell r="T15">
            <v>385.298</v>
          </cell>
        </row>
        <row r="16">
          <cell r="A16">
            <v>76</v>
          </cell>
          <cell r="B16">
            <v>64</v>
          </cell>
          <cell r="C16" t="str">
            <v>Bhutan</v>
          </cell>
          <cell r="D16">
            <v>0</v>
          </cell>
          <cell r="E16">
            <v>5</v>
          </cell>
          <cell r="F16" t="str">
            <v>Searo</v>
          </cell>
          <cell r="G16">
            <v>5</v>
          </cell>
          <cell r="H16" t="str">
            <v>oai</v>
          </cell>
          <cell r="I16">
            <v>1</v>
          </cell>
          <cell r="J16" t="str">
            <v>low and middle</v>
          </cell>
          <cell r="K16" t="str">
            <v>both sexes</v>
          </cell>
          <cell r="L16" t="str">
            <v>1995-2000</v>
          </cell>
          <cell r="M16">
            <v>97.08</v>
          </cell>
          <cell r="N16">
            <v>36.088999999999999</v>
          </cell>
          <cell r="O16">
            <v>6.4890000000000008</v>
          </cell>
          <cell r="P16">
            <v>8.3979999999999997</v>
          </cell>
          <cell r="Q16">
            <v>7.9109999999999996</v>
          </cell>
          <cell r="R16">
            <v>9.5609999999999999</v>
          </cell>
          <cell r="S16">
            <v>9.7830000000000013</v>
          </cell>
          <cell r="T16">
            <v>18.848999999999997</v>
          </cell>
        </row>
        <row r="17">
          <cell r="A17">
            <v>186</v>
          </cell>
          <cell r="B17">
            <v>68</v>
          </cell>
          <cell r="C17" t="str">
            <v>Bolivia</v>
          </cell>
          <cell r="D17">
            <v>0</v>
          </cell>
          <cell r="E17">
            <v>2</v>
          </cell>
          <cell r="F17" t="str">
            <v>Amro</v>
          </cell>
          <cell r="G17">
            <v>7</v>
          </cell>
          <cell r="H17" t="str">
            <v>lac</v>
          </cell>
          <cell r="I17">
            <v>1</v>
          </cell>
          <cell r="J17" t="str">
            <v>low and middle</v>
          </cell>
          <cell r="K17" t="str">
            <v>both sexes</v>
          </cell>
          <cell r="L17" t="str">
            <v>1995-2000</v>
          </cell>
          <cell r="M17">
            <v>358.38799999999998</v>
          </cell>
          <cell r="N17">
            <v>116.941</v>
          </cell>
          <cell r="O17">
            <v>21.748000000000001</v>
          </cell>
          <cell r="P17">
            <v>31.746000000000002</v>
          </cell>
          <cell r="Q17">
            <v>30.616</v>
          </cell>
          <cell r="R17">
            <v>39.874000000000002</v>
          </cell>
          <cell r="S17">
            <v>40.465999999999994</v>
          </cell>
          <cell r="T17">
            <v>76.996999999999986</v>
          </cell>
        </row>
        <row r="18">
          <cell r="A18">
            <v>144</v>
          </cell>
          <cell r="B18">
            <v>70</v>
          </cell>
          <cell r="C18" t="str">
            <v>Bosnia and Herzegovina</v>
          </cell>
          <cell r="D18">
            <v>0</v>
          </cell>
          <cell r="E18">
            <v>4</v>
          </cell>
          <cell r="F18" t="str">
            <v>Euro</v>
          </cell>
          <cell r="G18">
            <v>2</v>
          </cell>
          <cell r="H18" t="str">
            <v>fse</v>
          </cell>
          <cell r="I18">
            <v>1</v>
          </cell>
          <cell r="J18" t="str">
            <v>low and middle</v>
          </cell>
          <cell r="K18" t="str">
            <v>both sexes</v>
          </cell>
          <cell r="L18" t="str">
            <v>1995-2000</v>
          </cell>
          <cell r="M18">
            <v>136.75700000000001</v>
          </cell>
          <cell r="N18">
            <v>3.5569999999999999</v>
          </cell>
          <cell r="O18">
            <v>0.72099999999999997</v>
          </cell>
          <cell r="P18">
            <v>2.9350000000000001</v>
          </cell>
          <cell r="Q18">
            <v>7.89</v>
          </cell>
          <cell r="R18">
            <v>20.271000000000001</v>
          </cell>
          <cell r="S18">
            <v>35.258000000000003</v>
          </cell>
          <cell r="T18">
            <v>66.125</v>
          </cell>
        </row>
        <row r="19">
          <cell r="A19">
            <v>42</v>
          </cell>
          <cell r="B19">
            <v>72</v>
          </cell>
          <cell r="C19" t="str">
            <v>Botswana</v>
          </cell>
          <cell r="D19">
            <v>0</v>
          </cell>
          <cell r="E19">
            <v>1</v>
          </cell>
          <cell r="F19" t="str">
            <v>Afro</v>
          </cell>
          <cell r="G19">
            <v>6</v>
          </cell>
          <cell r="H19" t="str">
            <v>ssa</v>
          </cell>
          <cell r="I19">
            <v>1</v>
          </cell>
          <cell r="J19" t="str">
            <v>low and middle</v>
          </cell>
          <cell r="K19" t="str">
            <v>both sexes</v>
          </cell>
          <cell r="L19" t="str">
            <v>1995-2000</v>
          </cell>
          <cell r="M19">
            <v>115.024</v>
          </cell>
          <cell r="N19">
            <v>27.532</v>
          </cell>
          <cell r="O19">
            <v>4.7229999999999999</v>
          </cell>
          <cell r="P19">
            <v>13.266</v>
          </cell>
          <cell r="Q19">
            <v>28.175000000000001</v>
          </cell>
          <cell r="R19">
            <v>21.860999999999997</v>
          </cell>
          <cell r="S19">
            <v>8.6229999999999993</v>
          </cell>
          <cell r="T19">
            <v>10.844000000000001</v>
          </cell>
        </row>
        <row r="20">
          <cell r="A20">
            <v>187</v>
          </cell>
          <cell r="B20">
            <v>76</v>
          </cell>
          <cell r="C20" t="str">
            <v>Brazil</v>
          </cell>
          <cell r="D20">
            <v>0</v>
          </cell>
          <cell r="E20">
            <v>2</v>
          </cell>
          <cell r="F20" t="str">
            <v>Amro</v>
          </cell>
          <cell r="G20">
            <v>7</v>
          </cell>
          <cell r="H20" t="str">
            <v>lac</v>
          </cell>
          <cell r="I20">
            <v>1</v>
          </cell>
          <cell r="J20" t="str">
            <v>low and middle</v>
          </cell>
          <cell r="K20" t="str">
            <v>both sexes</v>
          </cell>
          <cell r="L20" t="str">
            <v>1995-2000</v>
          </cell>
          <cell r="M20">
            <v>5951.4369999999999</v>
          </cell>
          <cell r="N20">
            <v>811.96500000000003</v>
          </cell>
          <cell r="O20">
            <v>116.947</v>
          </cell>
          <cell r="P20">
            <v>430.23900000000003</v>
          </cell>
          <cell r="Q20">
            <v>746.69800000000009</v>
          </cell>
          <cell r="R20">
            <v>1018.97</v>
          </cell>
          <cell r="S20">
            <v>898.34500000000003</v>
          </cell>
          <cell r="T20">
            <v>1928.2730000000001</v>
          </cell>
        </row>
        <row r="21">
          <cell r="A21">
            <v>176</v>
          </cell>
          <cell r="B21">
            <v>84</v>
          </cell>
          <cell r="C21" t="str">
            <v>Belize</v>
          </cell>
          <cell r="D21">
            <v>0</v>
          </cell>
          <cell r="E21">
            <v>2</v>
          </cell>
          <cell r="F21" t="str">
            <v>Amro</v>
          </cell>
          <cell r="G21">
            <v>7</v>
          </cell>
          <cell r="H21" t="str">
            <v>lac</v>
          </cell>
          <cell r="I21">
            <v>1</v>
          </cell>
          <cell r="J21" t="str">
            <v>low and middle</v>
          </cell>
          <cell r="K21" t="str">
            <v>both sexes</v>
          </cell>
          <cell r="L21" t="str">
            <v>1995-2000</v>
          </cell>
          <cell r="M21">
            <v>4.78</v>
          </cell>
          <cell r="N21">
            <v>1.3009999999999999</v>
          </cell>
          <cell r="O21">
            <v>0.11599999999999999</v>
          </cell>
          <cell r="P21">
            <v>0.20100000000000001</v>
          </cell>
          <cell r="Q21">
            <v>0.248</v>
          </cell>
          <cell r="R21">
            <v>0.35799999999999998</v>
          </cell>
          <cell r="S21">
            <v>0.58199999999999996</v>
          </cell>
          <cell r="T21">
            <v>1.974</v>
          </cell>
        </row>
        <row r="22">
          <cell r="A22">
            <v>208</v>
          </cell>
          <cell r="B22">
            <v>90</v>
          </cell>
          <cell r="C22" t="str">
            <v>Solomon Islands</v>
          </cell>
          <cell r="D22">
            <v>0</v>
          </cell>
          <cell r="E22">
            <v>6</v>
          </cell>
          <cell r="F22" t="str">
            <v>Wpro</v>
          </cell>
          <cell r="G22">
            <v>5</v>
          </cell>
          <cell r="H22" t="str">
            <v>oai</v>
          </cell>
          <cell r="I22">
            <v>1</v>
          </cell>
          <cell r="J22" t="str">
            <v>low and middle</v>
          </cell>
          <cell r="K22" t="str">
            <v>both sexes</v>
          </cell>
          <cell r="L22" t="str">
            <v>1995-2000</v>
          </cell>
          <cell r="M22">
            <v>8.1940000000000008</v>
          </cell>
          <cell r="N22">
            <v>1.974</v>
          </cell>
          <cell r="O22">
            <v>0.217</v>
          </cell>
          <cell r="P22">
            <v>0.51100000000000001</v>
          </cell>
          <cell r="Q22">
            <v>0.54100000000000004</v>
          </cell>
          <cell r="R22">
            <v>1.0900000000000001</v>
          </cell>
          <cell r="S22">
            <v>1.2889999999999999</v>
          </cell>
          <cell r="T22">
            <v>2.5719999999999996</v>
          </cell>
        </row>
        <row r="23">
          <cell r="A23">
            <v>89</v>
          </cell>
          <cell r="B23">
            <v>96</v>
          </cell>
          <cell r="C23" t="str">
            <v>Brunei Darussalam</v>
          </cell>
          <cell r="D23">
            <v>0</v>
          </cell>
          <cell r="E23">
            <v>6</v>
          </cell>
          <cell r="F23" t="str">
            <v>Wpro</v>
          </cell>
          <cell r="G23">
            <v>5</v>
          </cell>
          <cell r="H23" t="str">
            <v>oai</v>
          </cell>
          <cell r="I23">
            <v>4</v>
          </cell>
          <cell r="J23" t="str">
            <v>high</v>
          </cell>
          <cell r="K23" t="str">
            <v>both sexes</v>
          </cell>
          <cell r="L23" t="str">
            <v>1995-2000</v>
          </cell>
          <cell r="M23">
            <v>4.7539999999999996</v>
          </cell>
          <cell r="N23">
            <v>0.40600000000000003</v>
          </cell>
          <cell r="O23">
            <v>9.8000000000000004E-2</v>
          </cell>
          <cell r="P23">
            <v>0.26800000000000002</v>
          </cell>
          <cell r="Q23">
            <v>0.39500000000000002</v>
          </cell>
          <cell r="R23">
            <v>0.78899999999999992</v>
          </cell>
          <cell r="S23">
            <v>0.8</v>
          </cell>
          <cell r="T23">
            <v>1.998</v>
          </cell>
        </row>
        <row r="24">
          <cell r="A24">
            <v>122</v>
          </cell>
          <cell r="B24">
            <v>100</v>
          </cell>
          <cell r="C24" t="str">
            <v>Bulgaria</v>
          </cell>
          <cell r="D24">
            <v>0</v>
          </cell>
          <cell r="E24">
            <v>4</v>
          </cell>
          <cell r="F24" t="str">
            <v>Euro</v>
          </cell>
          <cell r="G24">
            <v>2</v>
          </cell>
          <cell r="H24" t="str">
            <v>fse</v>
          </cell>
          <cell r="I24">
            <v>1</v>
          </cell>
          <cell r="J24" t="str">
            <v>low and middle</v>
          </cell>
          <cell r="K24" t="str">
            <v>both sexes</v>
          </cell>
          <cell r="L24" t="str">
            <v>1995-2000</v>
          </cell>
          <cell r="M24">
            <v>563.53399999999999</v>
          </cell>
          <cell r="N24">
            <v>7.6470000000000002</v>
          </cell>
          <cell r="O24">
            <v>2.2130000000000001</v>
          </cell>
          <cell r="P24">
            <v>9.0510000000000002</v>
          </cell>
          <cell r="Q24">
            <v>20.573999999999998</v>
          </cell>
          <cell r="R24">
            <v>66.691999999999993</v>
          </cell>
          <cell r="S24">
            <v>112.01599999999999</v>
          </cell>
          <cell r="T24">
            <v>345.34100000000001</v>
          </cell>
        </row>
        <row r="25">
          <cell r="A25">
            <v>95</v>
          </cell>
          <cell r="B25">
            <v>104</v>
          </cell>
          <cell r="C25" t="str">
            <v>Myanmar</v>
          </cell>
          <cell r="D25">
            <v>0</v>
          </cell>
          <cell r="E25">
            <v>5</v>
          </cell>
          <cell r="F25" t="str">
            <v>Searo</v>
          </cell>
          <cell r="G25">
            <v>5</v>
          </cell>
          <cell r="H25" t="str">
            <v>oai</v>
          </cell>
          <cell r="I25">
            <v>1</v>
          </cell>
          <cell r="J25" t="str">
            <v>low and middle</v>
          </cell>
          <cell r="K25" t="str">
            <v>both sexes</v>
          </cell>
          <cell r="L25" t="str">
            <v>1995-2000</v>
          </cell>
          <cell r="M25">
            <v>2068.0259999999998</v>
          </cell>
          <cell r="N25">
            <v>532.68200000000002</v>
          </cell>
          <cell r="O25">
            <v>84.356999999999999</v>
          </cell>
          <cell r="P25">
            <v>124.77200000000001</v>
          </cell>
          <cell r="Q25">
            <v>168.649</v>
          </cell>
          <cell r="R25">
            <v>278.48699999999997</v>
          </cell>
          <cell r="S25">
            <v>349.29500000000002</v>
          </cell>
          <cell r="T25">
            <v>529.78399999999999</v>
          </cell>
        </row>
        <row r="26">
          <cell r="A26">
            <v>7</v>
          </cell>
          <cell r="B26">
            <v>108</v>
          </cell>
          <cell r="C26" t="str">
            <v>Burundi</v>
          </cell>
          <cell r="D26">
            <v>0</v>
          </cell>
          <cell r="E26">
            <v>1</v>
          </cell>
          <cell r="F26" t="str">
            <v>Afro</v>
          </cell>
          <cell r="G26">
            <v>6</v>
          </cell>
          <cell r="H26" t="str">
            <v>ssa</v>
          </cell>
          <cell r="I26">
            <v>1</v>
          </cell>
          <cell r="J26" t="str">
            <v>low and middle</v>
          </cell>
          <cell r="K26" t="str">
            <v>both sexes</v>
          </cell>
          <cell r="L26" t="str">
            <v>1995-2000</v>
          </cell>
          <cell r="M26">
            <v>639.15</v>
          </cell>
          <cell r="N26">
            <v>254.42099999999999</v>
          </cell>
          <cell r="O26">
            <v>68.456999999999994</v>
          </cell>
          <cell r="P26">
            <v>64.546000000000006</v>
          </cell>
          <cell r="Q26">
            <v>91.237000000000009</v>
          </cell>
          <cell r="R26">
            <v>66.533000000000001</v>
          </cell>
          <cell r="S26">
            <v>35.805</v>
          </cell>
          <cell r="T26">
            <v>58.150999999999996</v>
          </cell>
        </row>
        <row r="27">
          <cell r="A27">
            <v>121</v>
          </cell>
          <cell r="B27">
            <v>112</v>
          </cell>
          <cell r="C27" t="str">
            <v>Belarus</v>
          </cell>
          <cell r="D27">
            <v>0</v>
          </cell>
          <cell r="E27">
            <v>4</v>
          </cell>
          <cell r="F27" t="str">
            <v>Euro</v>
          </cell>
          <cell r="G27">
            <v>2</v>
          </cell>
          <cell r="H27" t="str">
            <v>fse</v>
          </cell>
          <cell r="I27">
            <v>1</v>
          </cell>
          <cell r="J27" t="str">
            <v>low and middle</v>
          </cell>
          <cell r="K27" t="str">
            <v>both sexes</v>
          </cell>
          <cell r="L27" t="str">
            <v>1995-2000</v>
          </cell>
          <cell r="M27">
            <v>680.79499999999996</v>
          </cell>
          <cell r="N27">
            <v>15.14</v>
          </cell>
          <cell r="O27">
            <v>4.2649999999999997</v>
          </cell>
          <cell r="P27">
            <v>18.640999999999998</v>
          </cell>
          <cell r="Q27">
            <v>47.058999999999997</v>
          </cell>
          <cell r="R27">
            <v>101.03100000000001</v>
          </cell>
          <cell r="S27">
            <v>146.74799999999999</v>
          </cell>
          <cell r="T27">
            <v>347.911</v>
          </cell>
        </row>
        <row r="28">
          <cell r="A28">
            <v>90</v>
          </cell>
          <cell r="B28">
            <v>116</v>
          </cell>
          <cell r="C28" t="str">
            <v>Cambodia</v>
          </cell>
          <cell r="D28">
            <v>0</v>
          </cell>
          <cell r="E28">
            <v>6</v>
          </cell>
          <cell r="F28" t="str">
            <v>Wpro</v>
          </cell>
          <cell r="G28">
            <v>5</v>
          </cell>
          <cell r="H28" t="str">
            <v>oai</v>
          </cell>
          <cell r="I28">
            <v>1</v>
          </cell>
          <cell r="J28" t="str">
            <v>low and middle</v>
          </cell>
          <cell r="K28" t="str">
            <v>both sexes</v>
          </cell>
          <cell r="L28" t="str">
            <v>1995-2000</v>
          </cell>
          <cell r="M28">
            <v>670.24699999999996</v>
          </cell>
          <cell r="N28">
            <v>252.489</v>
          </cell>
          <cell r="O28">
            <v>48.302</v>
          </cell>
          <cell r="P28">
            <v>59.246000000000002</v>
          </cell>
          <cell r="Q28">
            <v>81.233999999999995</v>
          </cell>
          <cell r="R28">
            <v>81.544000000000011</v>
          </cell>
          <cell r="S28">
            <v>59.23</v>
          </cell>
          <cell r="T28">
            <v>88.201999999999984</v>
          </cell>
        </row>
        <row r="29">
          <cell r="A29">
            <v>26</v>
          </cell>
          <cell r="B29">
            <v>120</v>
          </cell>
          <cell r="C29" t="str">
            <v>Cameroon</v>
          </cell>
          <cell r="D29">
            <v>0</v>
          </cell>
          <cell r="E29">
            <v>1</v>
          </cell>
          <cell r="F29" t="str">
            <v>Afro</v>
          </cell>
          <cell r="G29">
            <v>6</v>
          </cell>
          <cell r="H29" t="str">
            <v>ssa</v>
          </cell>
          <cell r="I29">
            <v>1</v>
          </cell>
          <cell r="J29" t="str">
            <v>low and middle</v>
          </cell>
          <cell r="K29" t="str">
            <v>both sexes</v>
          </cell>
          <cell r="L29" t="str">
            <v>1995-2000</v>
          </cell>
          <cell r="M29">
            <v>878.24300000000005</v>
          </cell>
          <cell r="N29">
            <v>322.75700000000001</v>
          </cell>
          <cell r="O29">
            <v>70.426999999999992</v>
          </cell>
          <cell r="P29">
            <v>82.525000000000006</v>
          </cell>
          <cell r="Q29">
            <v>98.614999999999995</v>
          </cell>
          <cell r="R29">
            <v>96.861999999999995</v>
          </cell>
          <cell r="S29">
            <v>73.863</v>
          </cell>
          <cell r="T29">
            <v>133.19399999999999</v>
          </cell>
        </row>
        <row r="30">
          <cell r="A30">
            <v>198</v>
          </cell>
          <cell r="B30">
            <v>124</v>
          </cell>
          <cell r="C30" t="str">
            <v>Canada</v>
          </cell>
          <cell r="D30">
            <v>0</v>
          </cell>
          <cell r="E30">
            <v>2</v>
          </cell>
          <cell r="F30" t="str">
            <v>Amro</v>
          </cell>
          <cell r="G30">
            <v>1</v>
          </cell>
          <cell r="H30" t="str">
            <v>eme</v>
          </cell>
          <cell r="I30">
            <v>4</v>
          </cell>
          <cell r="J30" t="str">
            <v>high</v>
          </cell>
          <cell r="K30" t="str">
            <v>both sexes</v>
          </cell>
          <cell r="L30" t="str">
            <v>1995-2000</v>
          </cell>
          <cell r="M30">
            <v>1073.499</v>
          </cell>
          <cell r="N30">
            <v>12.964</v>
          </cell>
          <cell r="O30">
            <v>3.3890000000000002</v>
          </cell>
          <cell r="P30">
            <v>18.350000000000001</v>
          </cell>
          <cell r="Q30">
            <v>44.89</v>
          </cell>
          <cell r="R30">
            <v>105.512</v>
          </cell>
          <cell r="S30">
            <v>160.202</v>
          </cell>
          <cell r="T30">
            <v>728.19199999999989</v>
          </cell>
        </row>
        <row r="31">
          <cell r="A31">
            <v>50</v>
          </cell>
          <cell r="B31">
            <v>132</v>
          </cell>
          <cell r="C31" t="str">
            <v>Cape Verde</v>
          </cell>
          <cell r="D31">
            <v>0</v>
          </cell>
          <cell r="E31">
            <v>1</v>
          </cell>
          <cell r="F31" t="str">
            <v>Afro</v>
          </cell>
          <cell r="G31">
            <v>6</v>
          </cell>
          <cell r="H31" t="str">
            <v>ssa</v>
          </cell>
          <cell r="I31">
            <v>1</v>
          </cell>
          <cell r="J31" t="str">
            <v>low and middle</v>
          </cell>
          <cell r="K31" t="str">
            <v>both sexes</v>
          </cell>
          <cell r="L31" t="str">
            <v>1995-2000</v>
          </cell>
          <cell r="M31">
            <v>12.901999999999999</v>
          </cell>
          <cell r="N31">
            <v>4.1280000000000001</v>
          </cell>
          <cell r="O31">
            <v>0.253</v>
          </cell>
          <cell r="P31">
            <v>0.66300000000000003</v>
          </cell>
          <cell r="Q31">
            <v>0.84799999999999998</v>
          </cell>
          <cell r="R31">
            <v>0.72499999999999998</v>
          </cell>
          <cell r="S31">
            <v>1.69</v>
          </cell>
          <cell r="T31">
            <v>4.5949999999999998</v>
          </cell>
        </row>
        <row r="32">
          <cell r="A32">
            <v>27</v>
          </cell>
          <cell r="B32">
            <v>140</v>
          </cell>
          <cell r="C32" t="str">
            <v>Central African Republic</v>
          </cell>
          <cell r="D32">
            <v>0</v>
          </cell>
          <cell r="E32">
            <v>1</v>
          </cell>
          <cell r="F32" t="str">
            <v>Afro</v>
          </cell>
          <cell r="G32">
            <v>6</v>
          </cell>
          <cell r="H32" t="str">
            <v>ssa</v>
          </cell>
          <cell r="I32">
            <v>1</v>
          </cell>
          <cell r="J32" t="str">
            <v>low and middle</v>
          </cell>
          <cell r="K32" t="str">
            <v>both sexes</v>
          </cell>
          <cell r="L32" t="str">
            <v>1995-2000</v>
          </cell>
          <cell r="M32">
            <v>322.44900000000001</v>
          </cell>
          <cell r="N32">
            <v>105.4</v>
          </cell>
          <cell r="O32">
            <v>29.103000000000002</v>
          </cell>
          <cell r="P32">
            <v>32.055</v>
          </cell>
          <cell r="Q32">
            <v>48.18</v>
          </cell>
          <cell r="R32">
            <v>41.764000000000003</v>
          </cell>
          <cell r="S32">
            <v>25.571999999999999</v>
          </cell>
          <cell r="T32">
            <v>40.375</v>
          </cell>
        </row>
        <row r="33">
          <cell r="A33">
            <v>84</v>
          </cell>
          <cell r="B33">
            <v>144</v>
          </cell>
          <cell r="C33" t="str">
            <v>Sri Lanka</v>
          </cell>
          <cell r="D33">
            <v>0</v>
          </cell>
          <cell r="E33">
            <v>5</v>
          </cell>
          <cell r="F33" t="str">
            <v>Searo</v>
          </cell>
          <cell r="G33">
            <v>5</v>
          </cell>
          <cell r="H33" t="str">
            <v>oai</v>
          </cell>
          <cell r="I33">
            <v>1</v>
          </cell>
          <cell r="J33" t="str">
            <v>low and middle</v>
          </cell>
          <cell r="K33" t="str">
            <v>both sexes</v>
          </cell>
          <cell r="L33" t="str">
            <v>1995-2000</v>
          </cell>
          <cell r="M33">
            <v>527.29399999999998</v>
          </cell>
          <cell r="N33">
            <v>34.707000000000001</v>
          </cell>
          <cell r="O33">
            <v>6.173</v>
          </cell>
          <cell r="P33">
            <v>24.677999999999997</v>
          </cell>
          <cell r="Q33">
            <v>35.829000000000001</v>
          </cell>
          <cell r="R33">
            <v>75.338999999999999</v>
          </cell>
          <cell r="S33">
            <v>96.841999999999999</v>
          </cell>
          <cell r="T33">
            <v>253.726</v>
          </cell>
        </row>
        <row r="34">
          <cell r="A34">
            <v>28</v>
          </cell>
          <cell r="B34">
            <v>148</v>
          </cell>
          <cell r="C34" t="str">
            <v>Chad</v>
          </cell>
          <cell r="D34">
            <v>0</v>
          </cell>
          <cell r="E34">
            <v>1</v>
          </cell>
          <cell r="F34" t="str">
            <v>Afro</v>
          </cell>
          <cell r="G34">
            <v>6</v>
          </cell>
          <cell r="H34" t="str">
            <v>ssa</v>
          </cell>
          <cell r="I34">
            <v>1</v>
          </cell>
          <cell r="J34" t="str">
            <v>low and middle</v>
          </cell>
          <cell r="K34" t="str">
            <v>both sexes</v>
          </cell>
          <cell r="L34" t="str">
            <v>1995-2000</v>
          </cell>
          <cell r="M34">
            <v>635.44899999999996</v>
          </cell>
          <cell r="N34">
            <v>282.92</v>
          </cell>
          <cell r="O34">
            <v>65.450999999999993</v>
          </cell>
          <cell r="P34">
            <v>55.186999999999998</v>
          </cell>
          <cell r="Q34">
            <v>60.798000000000002</v>
          </cell>
          <cell r="R34">
            <v>56.838999999999999</v>
          </cell>
          <cell r="S34">
            <v>44.361999999999995</v>
          </cell>
          <cell r="T34">
            <v>69.89200000000001</v>
          </cell>
        </row>
        <row r="35">
          <cell r="A35">
            <v>188</v>
          </cell>
          <cell r="B35">
            <v>152</v>
          </cell>
          <cell r="C35" t="str">
            <v>Chile</v>
          </cell>
          <cell r="D35">
            <v>0</v>
          </cell>
          <cell r="E35">
            <v>2</v>
          </cell>
          <cell r="F35" t="str">
            <v>Amro</v>
          </cell>
          <cell r="G35">
            <v>7</v>
          </cell>
          <cell r="H35" t="str">
            <v>lac</v>
          </cell>
          <cell r="I35">
            <v>1</v>
          </cell>
          <cell r="J35" t="str">
            <v>low and middle</v>
          </cell>
          <cell r="K35" t="str">
            <v>both sexes</v>
          </cell>
          <cell r="L35" t="str">
            <v>1995-2000</v>
          </cell>
          <cell r="M35">
            <v>411.48700000000002</v>
          </cell>
          <cell r="N35">
            <v>22.606999999999999</v>
          </cell>
          <cell r="O35">
            <v>3.8210000000000002</v>
          </cell>
          <cell r="P35">
            <v>15.298000000000002</v>
          </cell>
          <cell r="Q35">
            <v>29.103000000000002</v>
          </cell>
          <cell r="R35">
            <v>56.652999999999992</v>
          </cell>
          <cell r="S35">
            <v>68.819999999999993</v>
          </cell>
          <cell r="T35">
            <v>215.185</v>
          </cell>
        </row>
        <row r="36">
          <cell r="A36">
            <v>66</v>
          </cell>
          <cell r="B36">
            <v>156</v>
          </cell>
          <cell r="C36" t="str">
            <v>China (5)</v>
          </cell>
          <cell r="D36">
            <v>0</v>
          </cell>
          <cell r="E36">
            <v>6</v>
          </cell>
          <cell r="F36" t="str">
            <v>Wpro</v>
          </cell>
          <cell r="G36">
            <v>4</v>
          </cell>
          <cell r="H36" t="str">
            <v>chn</v>
          </cell>
          <cell r="I36">
            <v>5</v>
          </cell>
          <cell r="J36" t="str">
            <v>chn</v>
          </cell>
          <cell r="K36" t="str">
            <v>both sexes</v>
          </cell>
          <cell r="L36" t="str">
            <v>1995-2000</v>
          </cell>
          <cell r="M36">
            <v>43382.82</v>
          </cell>
          <cell r="N36">
            <v>4894.9560000000001</v>
          </cell>
          <cell r="O36">
            <v>541.58100000000002</v>
          </cell>
          <cell r="P36">
            <v>1524.999</v>
          </cell>
          <cell r="Q36">
            <v>2521.2719999999999</v>
          </cell>
          <cell r="R36">
            <v>5590.2880000000005</v>
          </cell>
          <cell r="S36">
            <v>8630.6080000000002</v>
          </cell>
          <cell r="T36">
            <v>19679.115999999998</v>
          </cell>
        </row>
        <row r="37">
          <cell r="A37">
            <v>189</v>
          </cell>
          <cell r="B37">
            <v>170</v>
          </cell>
          <cell r="C37" t="str">
            <v>Colombia</v>
          </cell>
          <cell r="D37">
            <v>0</v>
          </cell>
          <cell r="E37">
            <v>2</v>
          </cell>
          <cell r="F37" t="str">
            <v>Amro</v>
          </cell>
          <cell r="G37">
            <v>7</v>
          </cell>
          <cell r="H37" t="str">
            <v>lac</v>
          </cell>
          <cell r="I37">
            <v>1</v>
          </cell>
          <cell r="J37" t="str">
            <v>low and middle</v>
          </cell>
          <cell r="K37" t="str">
            <v>both sexes</v>
          </cell>
          <cell r="L37" t="str">
            <v>1995-2000</v>
          </cell>
          <cell r="M37">
            <v>1170.528</v>
          </cell>
          <cell r="N37">
            <v>193.184</v>
          </cell>
          <cell r="O37">
            <v>24.021999999999998</v>
          </cell>
          <cell r="P37">
            <v>124.87</v>
          </cell>
          <cell r="Q37">
            <v>126.104</v>
          </cell>
          <cell r="R37">
            <v>143.16899999999998</v>
          </cell>
          <cell r="S37">
            <v>150.108</v>
          </cell>
          <cell r="T37">
            <v>409.07100000000003</v>
          </cell>
        </row>
        <row r="38">
          <cell r="A38">
            <v>8</v>
          </cell>
          <cell r="B38">
            <v>174</v>
          </cell>
          <cell r="C38" t="str">
            <v>Comoros</v>
          </cell>
          <cell r="D38">
            <v>0</v>
          </cell>
          <cell r="E38">
            <v>1</v>
          </cell>
          <cell r="F38" t="str">
            <v>Afro</v>
          </cell>
          <cell r="G38">
            <v>6</v>
          </cell>
          <cell r="H38" t="str">
            <v>ssa</v>
          </cell>
          <cell r="I38">
            <v>1</v>
          </cell>
          <cell r="J38" t="str">
            <v>low and middle</v>
          </cell>
          <cell r="K38" t="str">
            <v>both sexes</v>
          </cell>
          <cell r="L38" t="str">
            <v>1995-2000</v>
          </cell>
          <cell r="M38">
            <v>30.402000000000001</v>
          </cell>
          <cell r="N38">
            <v>12.544</v>
          </cell>
          <cell r="O38">
            <v>1.6579999999999999</v>
          </cell>
          <cell r="P38">
            <v>3.056</v>
          </cell>
          <cell r="Q38">
            <v>2.629</v>
          </cell>
          <cell r="R38">
            <v>3.1470000000000002</v>
          </cell>
          <cell r="S38">
            <v>2.87</v>
          </cell>
          <cell r="T38">
            <v>4.4980000000000002</v>
          </cell>
        </row>
        <row r="39">
          <cell r="A39">
            <v>29</v>
          </cell>
          <cell r="B39">
            <v>178</v>
          </cell>
          <cell r="C39" t="str">
            <v>Congo</v>
          </cell>
          <cell r="D39">
            <v>0</v>
          </cell>
          <cell r="E39">
            <v>1</v>
          </cell>
          <cell r="F39" t="str">
            <v>Afro</v>
          </cell>
          <cell r="G39">
            <v>6</v>
          </cell>
          <cell r="H39" t="str">
            <v>ssa</v>
          </cell>
          <cell r="I39">
            <v>1</v>
          </cell>
          <cell r="J39" t="str">
            <v>low and middle</v>
          </cell>
          <cell r="K39" t="str">
            <v>both sexes</v>
          </cell>
          <cell r="L39" t="str">
            <v>1995-2000</v>
          </cell>
          <cell r="M39">
            <v>217.43600000000001</v>
          </cell>
          <cell r="N39">
            <v>80.656000000000006</v>
          </cell>
          <cell r="O39">
            <v>17.849</v>
          </cell>
          <cell r="P39">
            <v>21.222999999999999</v>
          </cell>
          <cell r="Q39">
            <v>30.654</v>
          </cell>
          <cell r="R39">
            <v>26.080999999999996</v>
          </cell>
          <cell r="S39">
            <v>15.481999999999999</v>
          </cell>
          <cell r="T39">
            <v>25.491000000000003</v>
          </cell>
        </row>
        <row r="40">
          <cell r="A40">
            <v>30</v>
          </cell>
          <cell r="B40">
            <v>180</v>
          </cell>
          <cell r="C40" t="str">
            <v>Dem. Republic of the Congo</v>
          </cell>
          <cell r="D40">
            <v>0</v>
          </cell>
          <cell r="E40">
            <v>1</v>
          </cell>
          <cell r="F40" t="str">
            <v>Afro</v>
          </cell>
          <cell r="G40">
            <v>6</v>
          </cell>
          <cell r="H40" t="str">
            <v>ssa</v>
          </cell>
          <cell r="I40">
            <v>1</v>
          </cell>
          <cell r="J40" t="str">
            <v>low and middle</v>
          </cell>
          <cell r="K40" t="str">
            <v>both sexes</v>
          </cell>
          <cell r="L40" t="str">
            <v>1995-2000</v>
          </cell>
          <cell r="M40">
            <v>3569.25</v>
          </cell>
          <cell r="N40">
            <v>1583.05</v>
          </cell>
          <cell r="O40">
            <v>331.32499999999999</v>
          </cell>
          <cell r="P40">
            <v>321.666</v>
          </cell>
          <cell r="Q40">
            <v>383.53800000000001</v>
          </cell>
          <cell r="R40">
            <v>350.21499999999997</v>
          </cell>
          <cell r="S40">
            <v>237.488</v>
          </cell>
          <cell r="T40">
            <v>361.96800000000007</v>
          </cell>
        </row>
        <row r="41">
          <cell r="A41">
            <v>177</v>
          </cell>
          <cell r="B41">
            <v>188</v>
          </cell>
          <cell r="C41" t="str">
            <v>Costa Rica</v>
          </cell>
          <cell r="D41">
            <v>0</v>
          </cell>
          <cell r="E41">
            <v>2</v>
          </cell>
          <cell r="F41" t="str">
            <v>Amro</v>
          </cell>
          <cell r="G41">
            <v>7</v>
          </cell>
          <cell r="H41" t="str">
            <v>lac</v>
          </cell>
          <cell r="I41">
            <v>1</v>
          </cell>
          <cell r="J41" t="str">
            <v>low and middle</v>
          </cell>
          <cell r="K41" t="str">
            <v>both sexes</v>
          </cell>
          <cell r="L41" t="str">
            <v>1995-2000</v>
          </cell>
          <cell r="M41">
            <v>72.631</v>
          </cell>
          <cell r="N41">
            <v>6.5259999999999998</v>
          </cell>
          <cell r="O41">
            <v>1.1360000000000001</v>
          </cell>
          <cell r="P41">
            <v>3.3709999999999996</v>
          </cell>
          <cell r="Q41">
            <v>5.7089999999999996</v>
          </cell>
          <cell r="R41">
            <v>9.2940000000000005</v>
          </cell>
          <cell r="S41">
            <v>11.147</v>
          </cell>
          <cell r="T41">
            <v>35.448</v>
          </cell>
        </row>
        <row r="42">
          <cell r="A42">
            <v>145</v>
          </cell>
          <cell r="B42">
            <v>191</v>
          </cell>
          <cell r="C42" t="str">
            <v>Croatia</v>
          </cell>
          <cell r="D42">
            <v>0</v>
          </cell>
          <cell r="E42">
            <v>4</v>
          </cell>
          <cell r="F42" t="str">
            <v>Euro</v>
          </cell>
          <cell r="G42">
            <v>2</v>
          </cell>
          <cell r="H42" t="str">
            <v>fse</v>
          </cell>
          <cell r="I42">
            <v>1</v>
          </cell>
          <cell r="J42" t="str">
            <v>low and middle</v>
          </cell>
          <cell r="K42" t="str">
            <v>both sexes</v>
          </cell>
          <cell r="L42" t="str">
            <v>1995-2000</v>
          </cell>
          <cell r="M42">
            <v>257.56200000000001</v>
          </cell>
          <cell r="N42">
            <v>3.0150000000000001</v>
          </cell>
          <cell r="O42">
            <v>0.82200000000000006</v>
          </cell>
          <cell r="P42">
            <v>3.8220000000000001</v>
          </cell>
          <cell r="Q42">
            <v>10.516</v>
          </cell>
          <cell r="R42">
            <v>33.561999999999998</v>
          </cell>
          <cell r="S42">
            <v>55.563000000000002</v>
          </cell>
          <cell r="T42">
            <v>150.26200000000003</v>
          </cell>
        </row>
        <row r="43">
          <cell r="A43">
            <v>166</v>
          </cell>
          <cell r="B43">
            <v>192</v>
          </cell>
          <cell r="C43" t="str">
            <v>Cuba</v>
          </cell>
          <cell r="D43">
            <v>0</v>
          </cell>
          <cell r="E43">
            <v>2</v>
          </cell>
          <cell r="F43" t="str">
            <v>Amro</v>
          </cell>
          <cell r="G43">
            <v>7</v>
          </cell>
          <cell r="H43" t="str">
            <v>lac</v>
          </cell>
          <cell r="I43">
            <v>1</v>
          </cell>
          <cell r="J43" t="str">
            <v>low and middle</v>
          </cell>
          <cell r="K43" t="str">
            <v>both sexes</v>
          </cell>
          <cell r="L43" t="str">
            <v>1995-2000</v>
          </cell>
          <cell r="M43">
            <v>389.76</v>
          </cell>
          <cell r="N43">
            <v>8.8160000000000007</v>
          </cell>
          <cell r="O43">
            <v>3.069</v>
          </cell>
          <cell r="P43">
            <v>14.347</v>
          </cell>
          <cell r="Q43">
            <v>22.85</v>
          </cell>
          <cell r="R43">
            <v>49.567999999999998</v>
          </cell>
          <cell r="S43">
            <v>57.926000000000002</v>
          </cell>
          <cell r="T43">
            <v>233.184</v>
          </cell>
        </row>
        <row r="44">
          <cell r="A44">
            <v>104</v>
          </cell>
          <cell r="B44">
            <v>196</v>
          </cell>
          <cell r="C44" t="str">
            <v>Cyprus</v>
          </cell>
          <cell r="D44">
            <v>0</v>
          </cell>
          <cell r="E44">
            <v>3</v>
          </cell>
          <cell r="F44" t="str">
            <v>Emro</v>
          </cell>
          <cell r="G44">
            <v>8</v>
          </cell>
          <cell r="H44" t="str">
            <v>mec</v>
          </cell>
          <cell r="I44">
            <v>4</v>
          </cell>
          <cell r="J44" t="str">
            <v>high</v>
          </cell>
          <cell r="K44" t="str">
            <v>both sexes</v>
          </cell>
          <cell r="L44" t="str">
            <v>1995-2000</v>
          </cell>
          <cell r="M44">
            <v>27.991</v>
          </cell>
          <cell r="N44">
            <v>0.51900000000000002</v>
          </cell>
          <cell r="O44">
            <v>9.1999999999999998E-2</v>
          </cell>
          <cell r="P44">
            <v>0.65700000000000003</v>
          </cell>
          <cell r="Q44">
            <v>0.96300000000000008</v>
          </cell>
          <cell r="R44">
            <v>2.637</v>
          </cell>
          <cell r="S44">
            <v>3.7989999999999999</v>
          </cell>
          <cell r="T44">
            <v>19.323999999999998</v>
          </cell>
        </row>
        <row r="45">
          <cell r="A45">
            <v>123</v>
          </cell>
          <cell r="B45">
            <v>203</v>
          </cell>
          <cell r="C45" t="str">
            <v>Czech Republic</v>
          </cell>
          <cell r="D45">
            <v>0</v>
          </cell>
          <cell r="E45">
            <v>4</v>
          </cell>
          <cell r="F45" t="str">
            <v>Euro</v>
          </cell>
          <cell r="G45">
            <v>2</v>
          </cell>
          <cell r="H45" t="str">
            <v>fse</v>
          </cell>
          <cell r="I45">
            <v>1</v>
          </cell>
          <cell r="J45" t="str">
            <v>low and middle</v>
          </cell>
          <cell r="K45" t="str">
            <v>both sexes</v>
          </cell>
          <cell r="L45" t="str">
            <v>1995-2000</v>
          </cell>
          <cell r="M45">
            <v>569.48800000000006</v>
          </cell>
          <cell r="N45">
            <v>4.085</v>
          </cell>
          <cell r="O45">
            <v>1.4039999999999999</v>
          </cell>
          <cell r="P45">
            <v>8.0120000000000005</v>
          </cell>
          <cell r="Q45">
            <v>17.771000000000001</v>
          </cell>
          <cell r="R45">
            <v>70.631</v>
          </cell>
          <cell r="S45">
            <v>100.313</v>
          </cell>
          <cell r="T45">
            <v>367.27199999999999</v>
          </cell>
        </row>
        <row r="46">
          <cell r="A46">
            <v>48</v>
          </cell>
          <cell r="B46">
            <v>204</v>
          </cell>
          <cell r="C46" t="str">
            <v>Benin</v>
          </cell>
          <cell r="D46">
            <v>0</v>
          </cell>
          <cell r="E46">
            <v>1</v>
          </cell>
          <cell r="F46" t="str">
            <v>Afro</v>
          </cell>
          <cell r="G46">
            <v>6</v>
          </cell>
          <cell r="H46" t="str">
            <v>ssa</v>
          </cell>
          <cell r="I46">
            <v>1</v>
          </cell>
          <cell r="J46" t="str">
            <v>low and middle</v>
          </cell>
          <cell r="K46" t="str">
            <v>both sexes</v>
          </cell>
          <cell r="L46" t="str">
            <v>1995-2000</v>
          </cell>
          <cell r="M46">
            <v>371.49799999999999</v>
          </cell>
          <cell r="N46">
            <v>161.35</v>
          </cell>
          <cell r="O46">
            <v>38.707999999999998</v>
          </cell>
          <cell r="P46">
            <v>34.244</v>
          </cell>
          <cell r="Q46">
            <v>34.914999999999999</v>
          </cell>
          <cell r="R46">
            <v>30.76</v>
          </cell>
          <cell r="S46">
            <v>23.852</v>
          </cell>
          <cell r="T46">
            <v>47.668999999999997</v>
          </cell>
        </row>
        <row r="47">
          <cell r="A47">
            <v>132</v>
          </cell>
          <cell r="B47">
            <v>208</v>
          </cell>
          <cell r="C47" t="str">
            <v>Denmark</v>
          </cell>
          <cell r="D47">
            <v>0</v>
          </cell>
          <cell r="E47">
            <v>4</v>
          </cell>
          <cell r="F47" t="str">
            <v>Euro</v>
          </cell>
          <cell r="G47">
            <v>1</v>
          </cell>
          <cell r="H47" t="str">
            <v>eme</v>
          </cell>
          <cell r="I47">
            <v>4</v>
          </cell>
          <cell r="J47" t="str">
            <v>high</v>
          </cell>
          <cell r="K47" t="str">
            <v>both sexes</v>
          </cell>
          <cell r="L47" t="str">
            <v>1995-2000</v>
          </cell>
          <cell r="M47">
            <v>307.43200000000002</v>
          </cell>
          <cell r="N47">
            <v>2.8130000000000002</v>
          </cell>
          <cell r="O47">
            <v>0.54500000000000004</v>
          </cell>
          <cell r="P47">
            <v>2.8819999999999997</v>
          </cell>
          <cell r="Q47">
            <v>8.6439999999999984</v>
          </cell>
          <cell r="R47">
            <v>33.134</v>
          </cell>
          <cell r="S47">
            <v>45.231000000000002</v>
          </cell>
          <cell r="T47">
            <v>214.18300000000002</v>
          </cell>
        </row>
        <row r="48">
          <cell r="A48">
            <v>167</v>
          </cell>
          <cell r="B48">
            <v>214</v>
          </cell>
          <cell r="C48" t="str">
            <v>Dominican Republic</v>
          </cell>
          <cell r="D48">
            <v>0</v>
          </cell>
          <cell r="E48">
            <v>2</v>
          </cell>
          <cell r="F48" t="str">
            <v>Amro</v>
          </cell>
          <cell r="G48">
            <v>7</v>
          </cell>
          <cell r="H48" t="str">
            <v>lac</v>
          </cell>
          <cell r="I48">
            <v>1</v>
          </cell>
          <cell r="J48" t="str">
            <v>low and middle</v>
          </cell>
          <cell r="K48" t="str">
            <v>both sexes</v>
          </cell>
          <cell r="L48" t="str">
            <v>1995-2000</v>
          </cell>
          <cell r="M48">
            <v>216.28200000000001</v>
          </cell>
          <cell r="N48">
            <v>45.902999999999999</v>
          </cell>
          <cell r="O48">
            <v>6.3140000000000001</v>
          </cell>
          <cell r="P48">
            <v>13.788</v>
          </cell>
          <cell r="Q48">
            <v>19.905000000000001</v>
          </cell>
          <cell r="R48">
            <v>27.356000000000002</v>
          </cell>
          <cell r="S48">
            <v>30.516000000000002</v>
          </cell>
          <cell r="T48">
            <v>72.5</v>
          </cell>
        </row>
        <row r="49">
          <cell r="A49">
            <v>190</v>
          </cell>
          <cell r="B49">
            <v>218</v>
          </cell>
          <cell r="C49" t="str">
            <v>Ecuador</v>
          </cell>
          <cell r="D49">
            <v>0</v>
          </cell>
          <cell r="E49">
            <v>2</v>
          </cell>
          <cell r="F49" t="str">
            <v>Amro</v>
          </cell>
          <cell r="G49">
            <v>7</v>
          </cell>
          <cell r="H49" t="str">
            <v>lac</v>
          </cell>
          <cell r="I49">
            <v>1</v>
          </cell>
          <cell r="J49" t="str">
            <v>low and middle</v>
          </cell>
          <cell r="K49" t="str">
            <v>both sexes</v>
          </cell>
          <cell r="L49" t="str">
            <v>1995-2000</v>
          </cell>
          <cell r="M49">
            <v>359.47500000000002</v>
          </cell>
          <cell r="N49">
            <v>92.406000000000006</v>
          </cell>
          <cell r="O49">
            <v>10.93</v>
          </cell>
          <cell r="P49">
            <v>25.100999999999999</v>
          </cell>
          <cell r="Q49">
            <v>32.808</v>
          </cell>
          <cell r="R49">
            <v>41.044000000000004</v>
          </cell>
          <cell r="S49">
            <v>41.2</v>
          </cell>
          <cell r="T49">
            <v>115.98599999999999</v>
          </cell>
        </row>
        <row r="50">
          <cell r="A50">
            <v>178</v>
          </cell>
          <cell r="B50">
            <v>222</v>
          </cell>
          <cell r="C50" t="str">
            <v>El Salvador</v>
          </cell>
          <cell r="D50">
            <v>0</v>
          </cell>
          <cell r="E50">
            <v>2</v>
          </cell>
          <cell r="F50" t="str">
            <v>Amro</v>
          </cell>
          <cell r="G50">
            <v>7</v>
          </cell>
          <cell r="H50" t="str">
            <v>lac</v>
          </cell>
          <cell r="I50">
            <v>1</v>
          </cell>
          <cell r="J50" t="str">
            <v>low and middle</v>
          </cell>
          <cell r="K50" t="str">
            <v>both sexes</v>
          </cell>
          <cell r="L50" t="str">
            <v>1995-2000</v>
          </cell>
          <cell r="M50">
            <v>182.595</v>
          </cell>
          <cell r="N50">
            <v>34.28</v>
          </cell>
          <cell r="O50">
            <v>5.2679999999999998</v>
          </cell>
          <cell r="P50">
            <v>17.314</v>
          </cell>
          <cell r="Q50">
            <v>19.227</v>
          </cell>
          <cell r="R50">
            <v>23.541</v>
          </cell>
          <cell r="S50">
            <v>23.21</v>
          </cell>
          <cell r="T50">
            <v>59.755000000000003</v>
          </cell>
        </row>
        <row r="51">
          <cell r="A51">
            <v>31</v>
          </cell>
          <cell r="B51">
            <v>226</v>
          </cell>
          <cell r="C51" t="str">
            <v>Equatorial Guinea</v>
          </cell>
          <cell r="D51">
            <v>0</v>
          </cell>
          <cell r="E51">
            <v>1</v>
          </cell>
          <cell r="F51" t="str">
            <v>Afro</v>
          </cell>
          <cell r="G51">
            <v>6</v>
          </cell>
          <cell r="H51" t="str">
            <v>ssa</v>
          </cell>
          <cell r="I51">
            <v>1</v>
          </cell>
          <cell r="J51" t="str">
            <v>low and middle</v>
          </cell>
          <cell r="K51" t="str">
            <v>both sexes</v>
          </cell>
          <cell r="L51" t="str">
            <v>1995-2000</v>
          </cell>
          <cell r="M51">
            <v>34.652000000000001</v>
          </cell>
          <cell r="N51">
            <v>15.648</v>
          </cell>
          <cell r="O51">
            <v>2.8259999999999996</v>
          </cell>
          <cell r="P51">
            <v>2.9660000000000002</v>
          </cell>
          <cell r="Q51">
            <v>2.726</v>
          </cell>
          <cell r="R51">
            <v>2.867</v>
          </cell>
          <cell r="S51">
            <v>2.7679999999999998</v>
          </cell>
          <cell r="T51">
            <v>4.8510000000000009</v>
          </cell>
        </row>
        <row r="52">
          <cell r="A52">
            <v>11</v>
          </cell>
          <cell r="B52">
            <v>231</v>
          </cell>
          <cell r="C52" t="str">
            <v>Ethiopia</v>
          </cell>
          <cell r="D52">
            <v>0</v>
          </cell>
          <cell r="E52">
            <v>1</v>
          </cell>
          <cell r="F52" t="str">
            <v>Afro</v>
          </cell>
          <cell r="G52">
            <v>6</v>
          </cell>
          <cell r="H52" t="str">
            <v>ssa</v>
          </cell>
          <cell r="I52">
            <v>1</v>
          </cell>
          <cell r="J52" t="str">
            <v>low and middle</v>
          </cell>
          <cell r="K52" t="str">
            <v>both sexes</v>
          </cell>
          <cell r="L52" t="str">
            <v>1995-2000</v>
          </cell>
          <cell r="M52">
            <v>5837.0159999999996</v>
          </cell>
          <cell r="N52">
            <v>2463.846</v>
          </cell>
          <cell r="O52">
            <v>544.69200000000001</v>
          </cell>
          <cell r="P52">
            <v>548.94799999999998</v>
          </cell>
          <cell r="Q52">
            <v>762.21399999999994</v>
          </cell>
          <cell r="R52">
            <v>648.19599999999991</v>
          </cell>
          <cell r="S52">
            <v>370.35699999999997</v>
          </cell>
          <cell r="T52">
            <v>498.76300000000003</v>
          </cell>
        </row>
        <row r="53">
          <cell r="A53">
            <v>10</v>
          </cell>
          <cell r="B53">
            <v>232</v>
          </cell>
          <cell r="C53" t="str">
            <v>Eritrea</v>
          </cell>
          <cell r="D53">
            <v>0</v>
          </cell>
          <cell r="E53">
            <v>1</v>
          </cell>
          <cell r="F53" t="str">
            <v>Afro</v>
          </cell>
          <cell r="G53">
            <v>6</v>
          </cell>
          <cell r="H53" t="str">
            <v>ssa</v>
          </cell>
          <cell r="I53">
            <v>1</v>
          </cell>
          <cell r="J53" t="str">
            <v>low and middle</v>
          </cell>
          <cell r="K53" t="str">
            <v>both sexes</v>
          </cell>
          <cell r="L53" t="str">
            <v>1995-2000</v>
          </cell>
          <cell r="M53">
            <v>253.072</v>
          </cell>
          <cell r="N53">
            <v>106.636</v>
          </cell>
          <cell r="O53">
            <v>21.389000000000003</v>
          </cell>
          <cell r="P53">
            <v>23.951999999999998</v>
          </cell>
          <cell r="Q53">
            <v>27.759</v>
          </cell>
          <cell r="R53">
            <v>27.717000000000002</v>
          </cell>
          <cell r="S53">
            <v>19.574999999999999</v>
          </cell>
          <cell r="T53">
            <v>26.043999999999997</v>
          </cell>
        </row>
        <row r="54">
          <cell r="A54">
            <v>133</v>
          </cell>
          <cell r="B54">
            <v>233</v>
          </cell>
          <cell r="C54" t="str">
            <v>Estonia</v>
          </cell>
          <cell r="D54">
            <v>0</v>
          </cell>
          <cell r="E54">
            <v>4</v>
          </cell>
          <cell r="F54" t="str">
            <v>Euro</v>
          </cell>
          <cell r="G54">
            <v>2</v>
          </cell>
          <cell r="H54" t="str">
            <v>fse</v>
          </cell>
          <cell r="I54">
            <v>1</v>
          </cell>
          <cell r="J54" t="str">
            <v>low and middle</v>
          </cell>
          <cell r="K54" t="str">
            <v>both sexes</v>
          </cell>
          <cell r="L54" t="str">
            <v>1995-2000</v>
          </cell>
          <cell r="M54">
            <v>97.805999999999997</v>
          </cell>
          <cell r="N54">
            <v>1.702</v>
          </cell>
          <cell r="O54">
            <v>0.63200000000000001</v>
          </cell>
          <cell r="P54">
            <v>2.5990000000000002</v>
          </cell>
          <cell r="Q54">
            <v>5.7770000000000001</v>
          </cell>
          <cell r="R54">
            <v>13.933</v>
          </cell>
          <cell r="S54">
            <v>20.331000000000003</v>
          </cell>
          <cell r="T54">
            <v>52.832000000000001</v>
          </cell>
        </row>
        <row r="55">
          <cell r="A55">
            <v>205</v>
          </cell>
          <cell r="B55">
            <v>242</v>
          </cell>
          <cell r="C55" t="str">
            <v>Fiji</v>
          </cell>
          <cell r="D55">
            <v>0</v>
          </cell>
          <cell r="E55">
            <v>6</v>
          </cell>
          <cell r="F55" t="str">
            <v>Wpro</v>
          </cell>
          <cell r="G55">
            <v>5</v>
          </cell>
          <cell r="H55" t="str">
            <v>oai</v>
          </cell>
          <cell r="I55">
            <v>1</v>
          </cell>
          <cell r="J55" t="str">
            <v>low and middle</v>
          </cell>
          <cell r="K55" t="str">
            <v>both sexes</v>
          </cell>
          <cell r="L55" t="str">
            <v>1995-2000</v>
          </cell>
          <cell r="M55">
            <v>17.792000000000002</v>
          </cell>
          <cell r="N55">
            <v>2.0230000000000001</v>
          </cell>
          <cell r="O55">
            <v>0.28800000000000003</v>
          </cell>
          <cell r="P55">
            <v>0.84100000000000008</v>
          </cell>
          <cell r="Q55">
            <v>1.1819999999999999</v>
          </cell>
          <cell r="R55">
            <v>2.87</v>
          </cell>
          <cell r="S55">
            <v>3.53</v>
          </cell>
          <cell r="T55">
            <v>7.0579999999999998</v>
          </cell>
        </row>
        <row r="56">
          <cell r="A56">
            <v>134</v>
          </cell>
          <cell r="B56">
            <v>246</v>
          </cell>
          <cell r="C56" t="str">
            <v>Finland</v>
          </cell>
          <cell r="D56">
            <v>0</v>
          </cell>
          <cell r="E56">
            <v>4</v>
          </cell>
          <cell r="F56" t="str">
            <v>Euro</v>
          </cell>
          <cell r="G56">
            <v>1</v>
          </cell>
          <cell r="H56" t="str">
            <v>eme</v>
          </cell>
          <cell r="I56">
            <v>4</v>
          </cell>
          <cell r="J56" t="str">
            <v>high</v>
          </cell>
          <cell r="K56" t="str">
            <v>both sexes</v>
          </cell>
          <cell r="L56" t="str">
            <v>1995-2000</v>
          </cell>
          <cell r="M56">
            <v>250.08199999999999</v>
          </cell>
          <cell r="N56">
            <v>2.004</v>
          </cell>
          <cell r="O56">
            <v>0.505</v>
          </cell>
          <cell r="P56">
            <v>3.4460000000000002</v>
          </cell>
          <cell r="Q56">
            <v>8.99</v>
          </cell>
          <cell r="R56">
            <v>26.118000000000002</v>
          </cell>
          <cell r="S56">
            <v>37.817999999999998</v>
          </cell>
          <cell r="T56">
            <v>171.20099999999999</v>
          </cell>
        </row>
        <row r="57">
          <cell r="A57">
            <v>157</v>
          </cell>
          <cell r="B57">
            <v>250</v>
          </cell>
          <cell r="C57" t="str">
            <v>France</v>
          </cell>
          <cell r="D57">
            <v>0</v>
          </cell>
          <cell r="E57">
            <v>4</v>
          </cell>
          <cell r="F57" t="str">
            <v>Euro</v>
          </cell>
          <cell r="G57">
            <v>1</v>
          </cell>
          <cell r="H57" t="str">
            <v>eme</v>
          </cell>
          <cell r="I57">
            <v>4</v>
          </cell>
          <cell r="J57" t="str">
            <v>high</v>
          </cell>
          <cell r="K57" t="str">
            <v>both sexes</v>
          </cell>
          <cell r="L57" t="str">
            <v>1995-2000</v>
          </cell>
          <cell r="M57">
            <v>2714.7</v>
          </cell>
          <cell r="N57">
            <v>27.489000000000001</v>
          </cell>
          <cell r="O57">
            <v>6.0259999999999998</v>
          </cell>
          <cell r="P57">
            <v>45.178000000000004</v>
          </cell>
          <cell r="Q57">
            <v>101.39</v>
          </cell>
          <cell r="R57">
            <v>249.32300000000001</v>
          </cell>
          <cell r="S57">
            <v>370.26499999999999</v>
          </cell>
          <cell r="T57">
            <v>1915.029</v>
          </cell>
        </row>
        <row r="58">
          <cell r="A58">
            <v>213</v>
          </cell>
          <cell r="B58">
            <v>258</v>
          </cell>
          <cell r="C58" t="str">
            <v>French Polynesia</v>
          </cell>
          <cell r="G58">
            <v>5</v>
          </cell>
          <cell r="H58" t="str">
            <v>oai</v>
          </cell>
          <cell r="I58">
            <v>4</v>
          </cell>
          <cell r="J58" t="str">
            <v>high</v>
          </cell>
          <cell r="K58" t="str">
            <v>both sexes</v>
          </cell>
          <cell r="L58" t="str">
            <v>1995-2000</v>
          </cell>
          <cell r="M58">
            <v>5.3289999999999997</v>
          </cell>
          <cell r="N58">
            <v>0.38800000000000001</v>
          </cell>
          <cell r="O58">
            <v>8.8999999999999996E-2</v>
          </cell>
          <cell r="P58">
            <v>0.34200000000000003</v>
          </cell>
          <cell r="Q58">
            <v>0.41800000000000004</v>
          </cell>
          <cell r="R58">
            <v>0.99900000000000011</v>
          </cell>
          <cell r="S58">
            <v>1.1830000000000001</v>
          </cell>
          <cell r="T58">
            <v>1.91</v>
          </cell>
        </row>
        <row r="59">
          <cell r="A59">
            <v>9</v>
          </cell>
          <cell r="B59">
            <v>262</v>
          </cell>
          <cell r="C59" t="str">
            <v>Djibouti</v>
          </cell>
          <cell r="D59">
            <v>0</v>
          </cell>
          <cell r="E59">
            <v>3</v>
          </cell>
          <cell r="F59" t="str">
            <v>Emro</v>
          </cell>
          <cell r="G59">
            <v>6</v>
          </cell>
          <cell r="H59" t="str">
            <v>ssa</v>
          </cell>
          <cell r="I59">
            <v>1</v>
          </cell>
          <cell r="J59" t="str">
            <v>low and middle</v>
          </cell>
          <cell r="K59" t="str">
            <v>both sexes</v>
          </cell>
          <cell r="L59" t="str">
            <v>1995-2000</v>
          </cell>
          <cell r="M59">
            <v>45.902999999999999</v>
          </cell>
          <cell r="N59">
            <v>20.187999999999999</v>
          </cell>
          <cell r="O59">
            <v>3.9429999999999996</v>
          </cell>
          <cell r="P59">
            <v>4.516</v>
          </cell>
          <cell r="Q59">
            <v>4.0539999999999994</v>
          </cell>
          <cell r="R59">
            <v>4.3879999999999999</v>
          </cell>
          <cell r="S59">
            <v>3.6480000000000001</v>
          </cell>
          <cell r="T59">
            <v>5.1660000000000013</v>
          </cell>
        </row>
        <row r="60">
          <cell r="A60">
            <v>32</v>
          </cell>
          <cell r="B60">
            <v>266</v>
          </cell>
          <cell r="C60" t="str">
            <v>Gabon</v>
          </cell>
          <cell r="D60">
            <v>0</v>
          </cell>
          <cell r="E60">
            <v>1</v>
          </cell>
          <cell r="F60" t="str">
            <v>Afro</v>
          </cell>
          <cell r="G60">
            <v>6</v>
          </cell>
          <cell r="H60" t="str">
            <v>ssa</v>
          </cell>
          <cell r="I60">
            <v>1</v>
          </cell>
          <cell r="J60" t="str">
            <v>low and middle</v>
          </cell>
          <cell r="K60" t="str">
            <v>both sexes</v>
          </cell>
          <cell r="L60" t="str">
            <v>1995-2000</v>
          </cell>
          <cell r="M60">
            <v>91.844999999999999</v>
          </cell>
          <cell r="N60">
            <v>29.628</v>
          </cell>
          <cell r="O60">
            <v>6.1820000000000004</v>
          </cell>
          <cell r="P60">
            <v>6.86</v>
          </cell>
          <cell r="Q60">
            <v>8.9949999999999992</v>
          </cell>
          <cell r="R60">
            <v>10.814</v>
          </cell>
          <cell r="S60">
            <v>9.5440000000000005</v>
          </cell>
          <cell r="T60">
            <v>19.821999999999996</v>
          </cell>
        </row>
        <row r="61">
          <cell r="A61">
            <v>106</v>
          </cell>
          <cell r="B61">
            <v>268</v>
          </cell>
          <cell r="C61" t="str">
            <v>Georgia</v>
          </cell>
          <cell r="D61">
            <v>0</v>
          </cell>
          <cell r="E61">
            <v>4</v>
          </cell>
          <cell r="F61" t="str">
            <v>Euro</v>
          </cell>
          <cell r="G61">
            <v>8</v>
          </cell>
          <cell r="H61" t="str">
            <v>mec</v>
          </cell>
          <cell r="I61">
            <v>1</v>
          </cell>
          <cell r="J61" t="str">
            <v>low and middle</v>
          </cell>
          <cell r="K61" t="str">
            <v>both sexes</v>
          </cell>
          <cell r="L61" t="str">
            <v>1995-2000</v>
          </cell>
          <cell r="M61">
            <v>238.56899999999999</v>
          </cell>
          <cell r="N61">
            <v>8.3320000000000007</v>
          </cell>
          <cell r="O61">
            <v>1.2970000000000002</v>
          </cell>
          <cell r="P61">
            <v>5.3620000000000001</v>
          </cell>
          <cell r="Q61">
            <v>13.101000000000001</v>
          </cell>
          <cell r="R61">
            <v>29.870999999999999</v>
          </cell>
          <cell r="S61">
            <v>52.040999999999997</v>
          </cell>
          <cell r="T61">
            <v>128.565</v>
          </cell>
        </row>
        <row r="62">
          <cell r="A62">
            <v>52</v>
          </cell>
          <cell r="B62">
            <v>270</v>
          </cell>
          <cell r="C62" t="str">
            <v>Gambia</v>
          </cell>
          <cell r="D62">
            <v>0</v>
          </cell>
          <cell r="E62">
            <v>1</v>
          </cell>
          <cell r="F62" t="str">
            <v>Afro</v>
          </cell>
          <cell r="G62">
            <v>6</v>
          </cell>
          <cell r="H62" t="str">
            <v>ssa</v>
          </cell>
          <cell r="I62">
            <v>1</v>
          </cell>
          <cell r="J62" t="str">
            <v>low and middle</v>
          </cell>
          <cell r="K62" t="str">
            <v>both sexes</v>
          </cell>
          <cell r="L62" t="str">
            <v>1995-2000</v>
          </cell>
          <cell r="M62">
            <v>105.282</v>
          </cell>
          <cell r="N62">
            <v>50.026000000000003</v>
          </cell>
          <cell r="O62">
            <v>8.8650000000000002</v>
          </cell>
          <cell r="P62">
            <v>9.56</v>
          </cell>
          <cell r="Q62">
            <v>10.013999999999999</v>
          </cell>
          <cell r="R62">
            <v>9.6110000000000007</v>
          </cell>
          <cell r="S62">
            <v>7.399</v>
          </cell>
          <cell r="T62">
            <v>9.8070000000000022</v>
          </cell>
        </row>
        <row r="63">
          <cell r="A63">
            <v>105</v>
          </cell>
          <cell r="B63">
            <v>274</v>
          </cell>
          <cell r="C63" t="str">
            <v>Gaza Strip</v>
          </cell>
          <cell r="G63">
            <v>8</v>
          </cell>
          <cell r="H63" t="str">
            <v>mec</v>
          </cell>
          <cell r="I63">
            <v>1</v>
          </cell>
          <cell r="J63" t="str">
            <v>low and middle</v>
          </cell>
          <cell r="K63" t="str">
            <v>both sexes</v>
          </cell>
          <cell r="L63" t="str">
            <v>1995-2000</v>
          </cell>
          <cell r="M63">
            <v>23.219000000000001</v>
          </cell>
          <cell r="N63">
            <v>6.9139999999999997</v>
          </cell>
          <cell r="O63">
            <v>0.623</v>
          </cell>
          <cell r="P63">
            <v>1.222</v>
          </cell>
          <cell r="Q63">
            <v>1.1339999999999999</v>
          </cell>
          <cell r="R63">
            <v>1.9359999999999999</v>
          </cell>
          <cell r="S63">
            <v>2.9530000000000003</v>
          </cell>
          <cell r="T63">
            <v>8.4369999999999994</v>
          </cell>
        </row>
        <row r="64">
          <cell r="A64">
            <v>158</v>
          </cell>
          <cell r="B64">
            <v>276</v>
          </cell>
          <cell r="C64" t="str">
            <v>Germany</v>
          </cell>
          <cell r="D64">
            <v>0</v>
          </cell>
          <cell r="E64">
            <v>4</v>
          </cell>
          <cell r="F64" t="str">
            <v>Euro</v>
          </cell>
          <cell r="G64">
            <v>1</v>
          </cell>
          <cell r="H64" t="str">
            <v>eme</v>
          </cell>
          <cell r="I64">
            <v>4</v>
          </cell>
          <cell r="J64" t="str">
            <v>high</v>
          </cell>
          <cell r="K64" t="str">
            <v>both sexes</v>
          </cell>
          <cell r="L64" t="str">
            <v>1995-2000</v>
          </cell>
          <cell r="M64">
            <v>4411.9530000000004</v>
          </cell>
          <cell r="N64">
            <v>24.347000000000001</v>
          </cell>
          <cell r="O64">
            <v>6.2770000000000001</v>
          </cell>
          <cell r="P64">
            <v>42.991</v>
          </cell>
          <cell r="Q64">
            <v>130.40300000000002</v>
          </cell>
          <cell r="R64">
            <v>409.88</v>
          </cell>
          <cell r="S64">
            <v>698.01400000000001</v>
          </cell>
          <cell r="T64">
            <v>3100.0410000000002</v>
          </cell>
        </row>
        <row r="65">
          <cell r="A65">
            <v>53</v>
          </cell>
          <cell r="B65">
            <v>288</v>
          </cell>
          <cell r="C65" t="str">
            <v>Ghana</v>
          </cell>
          <cell r="D65">
            <v>0</v>
          </cell>
          <cell r="E65">
            <v>1</v>
          </cell>
          <cell r="F65" t="str">
            <v>Afro</v>
          </cell>
          <cell r="G65">
            <v>6</v>
          </cell>
          <cell r="H65" t="str">
            <v>ssa</v>
          </cell>
          <cell r="I65">
            <v>1</v>
          </cell>
          <cell r="J65" t="str">
            <v>low and middle</v>
          </cell>
          <cell r="K65" t="str">
            <v>both sexes</v>
          </cell>
          <cell r="L65" t="str">
            <v>1995-2000</v>
          </cell>
          <cell r="M65">
            <v>892.28899999999999</v>
          </cell>
          <cell r="N65">
            <v>360.87099999999998</v>
          </cell>
          <cell r="O65">
            <v>68.829000000000008</v>
          </cell>
          <cell r="P65">
            <v>87.254999999999995</v>
          </cell>
          <cell r="Q65">
            <v>76.753000000000014</v>
          </cell>
          <cell r="R65">
            <v>82.863</v>
          </cell>
          <cell r="S65">
            <v>75.588999999999999</v>
          </cell>
          <cell r="T65">
            <v>140.12899999999999</v>
          </cell>
        </row>
        <row r="66">
          <cell r="A66">
            <v>146</v>
          </cell>
          <cell r="B66">
            <v>300</v>
          </cell>
          <cell r="C66" t="str">
            <v>Greece</v>
          </cell>
          <cell r="D66">
            <v>0</v>
          </cell>
          <cell r="E66">
            <v>4</v>
          </cell>
          <cell r="F66" t="str">
            <v>Euro</v>
          </cell>
          <cell r="G66">
            <v>1</v>
          </cell>
          <cell r="H66" t="str">
            <v>eme</v>
          </cell>
          <cell r="I66">
            <v>4</v>
          </cell>
          <cell r="J66" t="str">
            <v>high</v>
          </cell>
          <cell r="K66" t="str">
            <v>both sexes</v>
          </cell>
          <cell r="L66" t="str">
            <v>1995-2000</v>
          </cell>
          <cell r="M66">
            <v>508.76600000000002</v>
          </cell>
          <cell r="N66">
            <v>4.524</v>
          </cell>
          <cell r="O66">
            <v>0.83</v>
          </cell>
          <cell r="P66">
            <v>7.32</v>
          </cell>
          <cell r="Q66">
            <v>11.843</v>
          </cell>
          <cell r="R66">
            <v>36.045999999999999</v>
          </cell>
          <cell r="S66">
            <v>77.992000000000004</v>
          </cell>
          <cell r="T66">
            <v>370.21100000000001</v>
          </cell>
        </row>
        <row r="67">
          <cell r="A67">
            <v>168</v>
          </cell>
          <cell r="B67">
            <v>312</v>
          </cell>
          <cell r="C67" t="str">
            <v>Guadeloupe</v>
          </cell>
          <cell r="G67">
            <v>7</v>
          </cell>
          <cell r="H67" t="str">
            <v>lac</v>
          </cell>
          <cell r="I67">
            <v>1</v>
          </cell>
          <cell r="J67" t="str">
            <v>low and middle</v>
          </cell>
          <cell r="K67" t="str">
            <v>both sexes</v>
          </cell>
          <cell r="L67" t="str">
            <v>1995-2000</v>
          </cell>
          <cell r="M67">
            <v>12.709</v>
          </cell>
          <cell r="N67">
            <v>0.39300000000000002</v>
          </cell>
          <cell r="O67">
            <v>6.2E-2</v>
          </cell>
          <cell r="P67">
            <v>0.46</v>
          </cell>
          <cell r="Q67">
            <v>1.052</v>
          </cell>
          <cell r="R67">
            <v>1.44</v>
          </cell>
          <cell r="S67">
            <v>1.845</v>
          </cell>
          <cell r="T67">
            <v>7.4569999999999999</v>
          </cell>
        </row>
        <row r="68">
          <cell r="A68">
            <v>211</v>
          </cell>
          <cell r="B68">
            <v>316</v>
          </cell>
          <cell r="C68" t="str">
            <v>Guam</v>
          </cell>
          <cell r="G68">
            <v>5</v>
          </cell>
          <cell r="H68" t="str">
            <v>oai</v>
          </cell>
          <cell r="I68">
            <v>4</v>
          </cell>
          <cell r="J68" t="str">
            <v>high</v>
          </cell>
          <cell r="K68" t="str">
            <v>both sexes</v>
          </cell>
          <cell r="L68" t="str">
            <v>1995-2000</v>
          </cell>
          <cell r="M68">
            <v>3.4790000000000001</v>
          </cell>
          <cell r="N68">
            <v>0.24199999999999999</v>
          </cell>
          <cell r="O68">
            <v>4.8000000000000001E-2</v>
          </cell>
          <cell r="P68">
            <v>0.19500000000000001</v>
          </cell>
          <cell r="Q68">
            <v>0.35899999999999999</v>
          </cell>
          <cell r="R68">
            <v>0.625</v>
          </cell>
          <cell r="S68">
            <v>0.68900000000000006</v>
          </cell>
          <cell r="T68">
            <v>1.321</v>
          </cell>
        </row>
        <row r="69">
          <cell r="A69">
            <v>179</v>
          </cell>
          <cell r="B69">
            <v>320</v>
          </cell>
          <cell r="C69" t="str">
            <v>Guatemala</v>
          </cell>
          <cell r="D69">
            <v>0</v>
          </cell>
          <cell r="E69">
            <v>2</v>
          </cell>
          <cell r="F69" t="str">
            <v>Amro</v>
          </cell>
          <cell r="G69">
            <v>7</v>
          </cell>
          <cell r="H69" t="str">
            <v>lac</v>
          </cell>
          <cell r="I69">
            <v>1</v>
          </cell>
          <cell r="J69" t="str">
            <v>low and middle</v>
          </cell>
          <cell r="K69" t="str">
            <v>both sexes</v>
          </cell>
          <cell r="L69" t="str">
            <v>1995-2000</v>
          </cell>
          <cell r="M69">
            <v>394.25400000000002</v>
          </cell>
          <cell r="N69">
            <v>118.965</v>
          </cell>
          <cell r="O69">
            <v>15.888999999999999</v>
          </cell>
          <cell r="P69">
            <v>40.332000000000001</v>
          </cell>
          <cell r="Q69">
            <v>43.670999999999999</v>
          </cell>
          <cell r="R69">
            <v>45.98</v>
          </cell>
          <cell r="S69">
            <v>44.933</v>
          </cell>
          <cell r="T69">
            <v>84.483999999999995</v>
          </cell>
        </row>
        <row r="70">
          <cell r="A70">
            <v>54</v>
          </cell>
          <cell r="B70">
            <v>324</v>
          </cell>
          <cell r="C70" t="str">
            <v>Guinea</v>
          </cell>
          <cell r="D70">
            <v>0</v>
          </cell>
          <cell r="E70">
            <v>1</v>
          </cell>
          <cell r="F70" t="str">
            <v>Afro</v>
          </cell>
          <cell r="G70">
            <v>6</v>
          </cell>
          <cell r="H70" t="str">
            <v>ssa</v>
          </cell>
          <cell r="I70">
            <v>1</v>
          </cell>
          <cell r="J70" t="str">
            <v>low and middle</v>
          </cell>
          <cell r="K70" t="str">
            <v>both sexes</v>
          </cell>
          <cell r="L70" t="str">
            <v>1995-2000</v>
          </cell>
          <cell r="M70">
            <v>637.00900000000001</v>
          </cell>
          <cell r="N70">
            <v>317.267</v>
          </cell>
          <cell r="O70">
            <v>62.802</v>
          </cell>
          <cell r="P70">
            <v>61.942999999999998</v>
          </cell>
          <cell r="Q70">
            <v>52.486000000000004</v>
          </cell>
          <cell r="R70">
            <v>47.655999999999999</v>
          </cell>
          <cell r="S70">
            <v>39.195999999999998</v>
          </cell>
          <cell r="T70">
            <v>55.659000000000006</v>
          </cell>
        </row>
        <row r="71">
          <cell r="A71">
            <v>191</v>
          </cell>
          <cell r="B71">
            <v>328</v>
          </cell>
          <cell r="C71" t="str">
            <v>Guyana</v>
          </cell>
          <cell r="D71">
            <v>0</v>
          </cell>
          <cell r="E71">
            <v>2</v>
          </cell>
          <cell r="F71" t="str">
            <v>Amro</v>
          </cell>
          <cell r="G71">
            <v>7</v>
          </cell>
          <cell r="H71" t="str">
            <v>lac</v>
          </cell>
          <cell r="I71">
            <v>1</v>
          </cell>
          <cell r="J71" t="str">
            <v>low and middle</v>
          </cell>
          <cell r="K71" t="str">
            <v>both sexes</v>
          </cell>
          <cell r="L71" t="str">
            <v>1995-2000</v>
          </cell>
          <cell r="M71">
            <v>31.251000000000001</v>
          </cell>
          <cell r="N71">
            <v>7.2480000000000002</v>
          </cell>
          <cell r="O71">
            <v>0.95100000000000007</v>
          </cell>
          <cell r="P71">
            <v>2.157</v>
          </cell>
          <cell r="Q71">
            <v>3.423</v>
          </cell>
          <cell r="R71">
            <v>4.2530000000000001</v>
          </cell>
          <cell r="S71">
            <v>4.4710000000000001</v>
          </cell>
          <cell r="T71">
            <v>8.7480000000000011</v>
          </cell>
        </row>
        <row r="72">
          <cell r="A72">
            <v>169</v>
          </cell>
          <cell r="B72">
            <v>332</v>
          </cell>
          <cell r="C72" t="str">
            <v>Haiti</v>
          </cell>
          <cell r="D72">
            <v>0</v>
          </cell>
          <cell r="E72">
            <v>2</v>
          </cell>
          <cell r="F72" t="str">
            <v>Amro</v>
          </cell>
          <cell r="G72">
            <v>7</v>
          </cell>
          <cell r="H72" t="str">
            <v>lac</v>
          </cell>
          <cell r="I72">
            <v>1</v>
          </cell>
          <cell r="J72" t="str">
            <v>low and middle</v>
          </cell>
          <cell r="K72" t="str">
            <v>both sexes</v>
          </cell>
          <cell r="L72" t="str">
            <v>1995-2000</v>
          </cell>
          <cell r="M72">
            <v>491.01799999999997</v>
          </cell>
          <cell r="N72">
            <v>134.76</v>
          </cell>
          <cell r="O72">
            <v>33.378</v>
          </cell>
          <cell r="P72">
            <v>49.308</v>
          </cell>
          <cell r="Q72">
            <v>66.016000000000005</v>
          </cell>
          <cell r="R72">
            <v>69.727000000000004</v>
          </cell>
          <cell r="S72">
            <v>50.899000000000001</v>
          </cell>
          <cell r="T72">
            <v>86.93</v>
          </cell>
        </row>
        <row r="73">
          <cell r="A73">
            <v>180</v>
          </cell>
          <cell r="B73">
            <v>340</v>
          </cell>
          <cell r="C73" t="str">
            <v>Honduras</v>
          </cell>
          <cell r="D73">
            <v>0</v>
          </cell>
          <cell r="E73">
            <v>2</v>
          </cell>
          <cell r="F73" t="str">
            <v>Amro</v>
          </cell>
          <cell r="G73">
            <v>7</v>
          </cell>
          <cell r="H73" t="str">
            <v>lac</v>
          </cell>
          <cell r="I73">
            <v>1</v>
          </cell>
          <cell r="J73" t="str">
            <v>low and middle</v>
          </cell>
          <cell r="K73" t="str">
            <v>both sexes</v>
          </cell>
          <cell r="L73" t="str">
            <v>1995-2000</v>
          </cell>
          <cell r="M73">
            <v>163.45699999999999</v>
          </cell>
          <cell r="N73">
            <v>50.219000000000001</v>
          </cell>
          <cell r="O73">
            <v>8.23</v>
          </cell>
          <cell r="P73">
            <v>15.472999999999999</v>
          </cell>
          <cell r="Q73">
            <v>17.513000000000002</v>
          </cell>
          <cell r="R73">
            <v>17.350999999999999</v>
          </cell>
          <cell r="S73">
            <v>16.166</v>
          </cell>
          <cell r="T73">
            <v>38.505000000000003</v>
          </cell>
        </row>
        <row r="74">
          <cell r="A74">
            <v>67</v>
          </cell>
          <cell r="B74">
            <v>344</v>
          </cell>
          <cell r="C74" t="str">
            <v>China, Hong Kong SAR (6)</v>
          </cell>
          <cell r="G74">
            <v>5</v>
          </cell>
          <cell r="H74" t="str">
            <v>oai</v>
          </cell>
          <cell r="I74">
            <v>4</v>
          </cell>
          <cell r="J74" t="str">
            <v>high</v>
          </cell>
          <cell r="K74" t="str">
            <v>both sexes</v>
          </cell>
          <cell r="L74" t="str">
            <v>1995-2000</v>
          </cell>
          <cell r="M74">
            <v>190.85300000000001</v>
          </cell>
          <cell r="N74">
            <v>2.4990000000000001</v>
          </cell>
          <cell r="O74">
            <v>0.63200000000000001</v>
          </cell>
          <cell r="P74">
            <v>3.11</v>
          </cell>
          <cell r="Q74">
            <v>9.1750000000000007</v>
          </cell>
          <cell r="R74">
            <v>21.454000000000001</v>
          </cell>
          <cell r="S74">
            <v>36.269000000000005</v>
          </cell>
          <cell r="T74">
            <v>117.71400000000001</v>
          </cell>
        </row>
        <row r="75">
          <cell r="A75">
            <v>124</v>
          </cell>
          <cell r="B75">
            <v>348</v>
          </cell>
          <cell r="C75" t="str">
            <v>Hungary</v>
          </cell>
          <cell r="D75">
            <v>0</v>
          </cell>
          <cell r="E75">
            <v>4</v>
          </cell>
          <cell r="F75" t="str">
            <v>Euro</v>
          </cell>
          <cell r="G75">
            <v>2</v>
          </cell>
          <cell r="H75" t="str">
            <v>fse</v>
          </cell>
          <cell r="I75">
            <v>1</v>
          </cell>
          <cell r="J75" t="str">
            <v>low and middle</v>
          </cell>
          <cell r="K75" t="str">
            <v>both sexes</v>
          </cell>
          <cell r="L75" t="str">
            <v>1995-2000</v>
          </cell>
          <cell r="M75">
            <v>692.76800000000003</v>
          </cell>
          <cell r="N75">
            <v>6.07</v>
          </cell>
          <cell r="O75">
            <v>1.278</v>
          </cell>
          <cell r="P75">
            <v>7.5329999999999995</v>
          </cell>
          <cell r="Q75">
            <v>35.409999999999997</v>
          </cell>
          <cell r="R75">
            <v>108.846</v>
          </cell>
          <cell r="S75">
            <v>133.48500000000001</v>
          </cell>
          <cell r="T75">
            <v>400.14600000000002</v>
          </cell>
        </row>
        <row r="76">
          <cell r="A76">
            <v>135</v>
          </cell>
          <cell r="B76">
            <v>352</v>
          </cell>
          <cell r="C76" t="str">
            <v>Iceland</v>
          </cell>
          <cell r="D76">
            <v>0</v>
          </cell>
          <cell r="E76">
            <v>4</v>
          </cell>
          <cell r="F76" t="str">
            <v>Euro</v>
          </cell>
          <cell r="G76">
            <v>1</v>
          </cell>
          <cell r="H76" t="str">
            <v>eme</v>
          </cell>
          <cell r="I76">
            <v>4</v>
          </cell>
          <cell r="J76" t="str">
            <v>high</v>
          </cell>
          <cell r="K76" t="str">
            <v>both sexes</v>
          </cell>
          <cell r="L76" t="str">
            <v>1995-2000</v>
          </cell>
          <cell r="M76">
            <v>9.1999999999999993</v>
          </cell>
          <cell r="N76">
            <v>0.13500000000000001</v>
          </cell>
          <cell r="O76">
            <v>2.8000000000000001E-2</v>
          </cell>
          <cell r="P76">
            <v>0.16900000000000001</v>
          </cell>
          <cell r="Q76">
            <v>0.26600000000000001</v>
          </cell>
          <cell r="R76">
            <v>0.78400000000000003</v>
          </cell>
          <cell r="S76">
            <v>1.238</v>
          </cell>
          <cell r="T76">
            <v>6.58</v>
          </cell>
        </row>
        <row r="77">
          <cell r="A77">
            <v>77</v>
          </cell>
          <cell r="B77">
            <v>356</v>
          </cell>
          <cell r="C77" t="str">
            <v>India</v>
          </cell>
          <cell r="D77">
            <v>0</v>
          </cell>
          <cell r="E77">
            <v>5</v>
          </cell>
          <cell r="F77" t="str">
            <v>Searo</v>
          </cell>
          <cell r="G77">
            <v>3</v>
          </cell>
          <cell r="H77" t="str">
            <v>ind</v>
          </cell>
          <cell r="I77">
            <v>6</v>
          </cell>
          <cell r="J77" t="str">
            <v>ind</v>
          </cell>
          <cell r="K77" t="str">
            <v>both sexes</v>
          </cell>
          <cell r="L77" t="str">
            <v>1995-2000</v>
          </cell>
          <cell r="M77">
            <v>43222.786999999997</v>
          </cell>
          <cell r="N77">
            <v>11662.937</v>
          </cell>
          <cell r="O77">
            <v>2506.9690000000001</v>
          </cell>
          <cell r="P77">
            <v>2344.665</v>
          </cell>
          <cell r="Q77">
            <v>3030.3649999999998</v>
          </cell>
          <cell r="R77">
            <v>5494.3179999999993</v>
          </cell>
          <cell r="S77">
            <v>6541.6139999999996</v>
          </cell>
          <cell r="T77">
            <v>11641.919</v>
          </cell>
        </row>
        <row r="78">
          <cell r="A78">
            <v>92</v>
          </cell>
          <cell r="B78">
            <v>360</v>
          </cell>
          <cell r="C78" t="str">
            <v>Indonesia</v>
          </cell>
          <cell r="D78">
            <v>0</v>
          </cell>
          <cell r="E78">
            <v>5</v>
          </cell>
          <cell r="F78" t="str">
            <v>Searo</v>
          </cell>
          <cell r="G78">
            <v>5</v>
          </cell>
          <cell r="H78" t="str">
            <v>oai</v>
          </cell>
          <cell r="I78">
            <v>1</v>
          </cell>
          <cell r="J78" t="str">
            <v>low and middle</v>
          </cell>
          <cell r="K78" t="str">
            <v>both sexes</v>
          </cell>
          <cell r="L78" t="str">
            <v>1995-2000</v>
          </cell>
          <cell r="M78">
            <v>7729.5209999999997</v>
          </cell>
          <cell r="N78">
            <v>1475.759</v>
          </cell>
          <cell r="O78">
            <v>218.614</v>
          </cell>
          <cell r="P78">
            <v>604.85500000000002</v>
          </cell>
          <cell r="Q78">
            <v>718.68299999999999</v>
          </cell>
          <cell r="R78">
            <v>1124.143</v>
          </cell>
          <cell r="S78">
            <v>1275.6310000000001</v>
          </cell>
          <cell r="T78">
            <v>2311.8359999999998</v>
          </cell>
        </row>
        <row r="79">
          <cell r="A79">
            <v>78</v>
          </cell>
          <cell r="B79">
            <v>364</v>
          </cell>
          <cell r="C79" t="str">
            <v>Iran (Islamic Republic of)</v>
          </cell>
          <cell r="D79">
            <v>0</v>
          </cell>
          <cell r="E79">
            <v>3</v>
          </cell>
          <cell r="F79" t="str">
            <v>Emro</v>
          </cell>
          <cell r="G79">
            <v>8</v>
          </cell>
          <cell r="H79" t="str">
            <v>mec</v>
          </cell>
          <cell r="I79">
            <v>1</v>
          </cell>
          <cell r="J79" t="str">
            <v>low and middle</v>
          </cell>
          <cell r="K79" t="str">
            <v>both sexes</v>
          </cell>
          <cell r="L79" t="str">
            <v>1995-2000</v>
          </cell>
          <cell r="M79">
            <v>1778.7539999999999</v>
          </cell>
          <cell r="N79">
            <v>395.45</v>
          </cell>
          <cell r="O79">
            <v>90.225999999999999</v>
          </cell>
          <cell r="P79">
            <v>118.72300000000001</v>
          </cell>
          <cell r="Q79">
            <v>116.723</v>
          </cell>
          <cell r="R79">
            <v>200.80599999999998</v>
          </cell>
          <cell r="S79">
            <v>298.524</v>
          </cell>
          <cell r="T79">
            <v>558.30200000000002</v>
          </cell>
        </row>
        <row r="80">
          <cell r="A80">
            <v>107</v>
          </cell>
          <cell r="B80">
            <v>368</v>
          </cell>
          <cell r="C80" t="str">
            <v>Iraq</v>
          </cell>
          <cell r="D80">
            <v>0</v>
          </cell>
          <cell r="E80">
            <v>3</v>
          </cell>
          <cell r="F80" t="str">
            <v>Emro</v>
          </cell>
          <cell r="G80">
            <v>8</v>
          </cell>
          <cell r="H80" t="str">
            <v>mec</v>
          </cell>
          <cell r="I80">
            <v>1</v>
          </cell>
          <cell r="J80" t="str">
            <v>low and middle</v>
          </cell>
          <cell r="K80" t="str">
            <v>both sexes</v>
          </cell>
          <cell r="L80" t="str">
            <v>1995-2000</v>
          </cell>
          <cell r="M80">
            <v>916.28800000000001</v>
          </cell>
          <cell r="N80">
            <v>443.92700000000002</v>
          </cell>
          <cell r="O80">
            <v>30.6</v>
          </cell>
          <cell r="P80">
            <v>52.146000000000001</v>
          </cell>
          <cell r="Q80">
            <v>62.474000000000004</v>
          </cell>
          <cell r="R80">
            <v>96.27600000000001</v>
          </cell>
          <cell r="S80">
            <v>87.24</v>
          </cell>
          <cell r="T80">
            <v>143.625</v>
          </cell>
        </row>
        <row r="81">
          <cell r="A81">
            <v>136</v>
          </cell>
          <cell r="B81">
            <v>372</v>
          </cell>
          <cell r="C81" t="str">
            <v>Ireland</v>
          </cell>
          <cell r="D81">
            <v>0</v>
          </cell>
          <cell r="E81">
            <v>4</v>
          </cell>
          <cell r="F81" t="str">
            <v>Euro</v>
          </cell>
          <cell r="G81">
            <v>1</v>
          </cell>
          <cell r="H81" t="str">
            <v>eme</v>
          </cell>
          <cell r="I81">
            <v>4</v>
          </cell>
          <cell r="J81" t="str">
            <v>high</v>
          </cell>
          <cell r="K81" t="str">
            <v>both sexes</v>
          </cell>
          <cell r="L81" t="str">
            <v>1995-2000</v>
          </cell>
          <cell r="M81">
            <v>154.721</v>
          </cell>
          <cell r="N81">
            <v>2.2309999999999999</v>
          </cell>
          <cell r="O81">
            <v>0.432</v>
          </cell>
          <cell r="P81">
            <v>2.3540000000000001</v>
          </cell>
          <cell r="Q81">
            <v>3.661</v>
          </cell>
          <cell r="R81">
            <v>13.58</v>
          </cell>
          <cell r="S81">
            <v>23.754999999999999</v>
          </cell>
          <cell r="T81">
            <v>108.708</v>
          </cell>
        </row>
        <row r="82">
          <cell r="A82">
            <v>108</v>
          </cell>
          <cell r="B82">
            <v>376</v>
          </cell>
          <cell r="C82" t="str">
            <v>Israel</v>
          </cell>
          <cell r="D82">
            <v>0</v>
          </cell>
          <cell r="E82">
            <v>4</v>
          </cell>
          <cell r="F82" t="str">
            <v>Euro</v>
          </cell>
          <cell r="G82">
            <v>8</v>
          </cell>
          <cell r="H82" t="str">
            <v>mec</v>
          </cell>
          <cell r="I82">
            <v>4</v>
          </cell>
          <cell r="J82" t="str">
            <v>high</v>
          </cell>
          <cell r="K82" t="str">
            <v>both sexes</v>
          </cell>
          <cell r="L82" t="str">
            <v>1995-2000</v>
          </cell>
          <cell r="M82">
            <v>181.416</v>
          </cell>
          <cell r="N82">
            <v>6.069</v>
          </cell>
          <cell r="O82">
            <v>0.95499999999999996</v>
          </cell>
          <cell r="P82">
            <v>3.3230000000000004</v>
          </cell>
          <cell r="Q82">
            <v>5.4939999999999998</v>
          </cell>
          <cell r="R82">
            <v>15.863000000000001</v>
          </cell>
          <cell r="S82">
            <v>27.654000000000003</v>
          </cell>
          <cell r="T82">
            <v>122.05799999999999</v>
          </cell>
        </row>
        <row r="83">
          <cell r="A83">
            <v>147</v>
          </cell>
          <cell r="B83">
            <v>380</v>
          </cell>
          <cell r="C83" t="str">
            <v>Italy</v>
          </cell>
          <cell r="D83">
            <v>0</v>
          </cell>
          <cell r="E83">
            <v>4</v>
          </cell>
          <cell r="F83" t="str">
            <v>Euro</v>
          </cell>
          <cell r="G83">
            <v>1</v>
          </cell>
          <cell r="H83" t="str">
            <v>eme</v>
          </cell>
          <cell r="I83">
            <v>4</v>
          </cell>
          <cell r="J83" t="str">
            <v>high</v>
          </cell>
          <cell r="K83" t="str">
            <v>both sexes</v>
          </cell>
          <cell r="L83" t="str">
            <v>1995-2000</v>
          </cell>
          <cell r="M83">
            <v>2976.5729999999999</v>
          </cell>
          <cell r="N83">
            <v>22.439</v>
          </cell>
          <cell r="O83">
            <v>5.1870000000000003</v>
          </cell>
          <cell r="P83">
            <v>31.869</v>
          </cell>
          <cell r="Q83">
            <v>62.069000000000003</v>
          </cell>
          <cell r="R83">
            <v>222.86699999999999</v>
          </cell>
          <cell r="S83">
            <v>446.60400000000004</v>
          </cell>
          <cell r="T83">
            <v>2185.538</v>
          </cell>
        </row>
        <row r="84">
          <cell r="A84">
            <v>51</v>
          </cell>
          <cell r="B84">
            <v>384</v>
          </cell>
          <cell r="C84" t="str">
            <v>Cote d'Ivoire</v>
          </cell>
          <cell r="D84">
            <v>0</v>
          </cell>
          <cell r="E84">
            <v>1</v>
          </cell>
          <cell r="F84" t="str">
            <v>Afro</v>
          </cell>
          <cell r="G84">
            <v>6</v>
          </cell>
          <cell r="H84" t="str">
            <v>ssa</v>
          </cell>
          <cell r="I84">
            <v>1</v>
          </cell>
          <cell r="J84" t="str">
            <v>low and middle</v>
          </cell>
          <cell r="K84" t="str">
            <v>both sexes</v>
          </cell>
          <cell r="L84" t="str">
            <v>1995-2000</v>
          </cell>
          <cell r="M84">
            <v>1142.9110000000001</v>
          </cell>
          <cell r="N84">
            <v>369.91300000000001</v>
          </cell>
          <cell r="O84">
            <v>97.823999999999998</v>
          </cell>
          <cell r="P84">
            <v>125.295</v>
          </cell>
          <cell r="Q84">
            <v>191.649</v>
          </cell>
          <cell r="R84">
            <v>160.80500000000001</v>
          </cell>
          <cell r="S84">
            <v>86.872</v>
          </cell>
          <cell r="T84">
            <v>110.553</v>
          </cell>
        </row>
        <row r="85">
          <cell r="A85">
            <v>170</v>
          </cell>
          <cell r="B85">
            <v>388</v>
          </cell>
          <cell r="C85" t="str">
            <v>Jamaica</v>
          </cell>
          <cell r="D85">
            <v>0</v>
          </cell>
          <cell r="E85">
            <v>2</v>
          </cell>
          <cell r="F85" t="str">
            <v>Amro</v>
          </cell>
          <cell r="G85">
            <v>7</v>
          </cell>
          <cell r="H85" t="str">
            <v>lac</v>
          </cell>
          <cell r="I85">
            <v>1</v>
          </cell>
          <cell r="J85" t="str">
            <v>low and middle</v>
          </cell>
          <cell r="K85" t="str">
            <v>both sexes</v>
          </cell>
          <cell r="L85" t="str">
            <v>1995-2000</v>
          </cell>
          <cell r="M85">
            <v>74.876000000000005</v>
          </cell>
          <cell r="N85">
            <v>7.52</v>
          </cell>
          <cell r="O85">
            <v>0.98199999999999998</v>
          </cell>
          <cell r="P85">
            <v>2.2930000000000001</v>
          </cell>
          <cell r="Q85">
            <v>3.52</v>
          </cell>
          <cell r="R85">
            <v>6.3879999999999999</v>
          </cell>
          <cell r="S85">
            <v>9.411999999999999</v>
          </cell>
          <cell r="T85">
            <v>44.760999999999996</v>
          </cell>
        </row>
        <row r="86">
          <cell r="A86">
            <v>69</v>
          </cell>
          <cell r="B86">
            <v>392</v>
          </cell>
          <cell r="C86" t="str">
            <v>Japan</v>
          </cell>
          <cell r="D86">
            <v>0</v>
          </cell>
          <cell r="E86">
            <v>6</v>
          </cell>
          <cell r="F86" t="str">
            <v>Wpro</v>
          </cell>
          <cell r="G86">
            <v>1</v>
          </cell>
          <cell r="H86" t="str">
            <v>eme</v>
          </cell>
          <cell r="I86">
            <v>4</v>
          </cell>
          <cell r="J86" t="str">
            <v>high</v>
          </cell>
          <cell r="K86" t="str">
            <v>both sexes</v>
          </cell>
          <cell r="L86" t="str">
            <v>1995-2000</v>
          </cell>
          <cell r="M86">
            <v>5026.9279999999999</v>
          </cell>
          <cell r="N86">
            <v>37.021000000000001</v>
          </cell>
          <cell r="O86">
            <v>9.86</v>
          </cell>
          <cell r="P86">
            <v>60.429000000000002</v>
          </cell>
          <cell r="Q86">
            <v>118.708</v>
          </cell>
          <cell r="R86">
            <v>513.89</v>
          </cell>
          <cell r="S86">
            <v>803.88499999999999</v>
          </cell>
          <cell r="T86">
            <v>3483.1350000000002</v>
          </cell>
        </row>
        <row r="87">
          <cell r="A87">
            <v>79</v>
          </cell>
          <cell r="B87">
            <v>398</v>
          </cell>
          <cell r="C87" t="str">
            <v>Kazakhstan</v>
          </cell>
          <cell r="D87">
            <v>0</v>
          </cell>
          <cell r="E87">
            <v>4</v>
          </cell>
          <cell r="F87" t="str">
            <v>Euro</v>
          </cell>
          <cell r="G87">
            <v>8</v>
          </cell>
          <cell r="H87" t="str">
            <v>mec</v>
          </cell>
          <cell r="I87">
            <v>1</v>
          </cell>
          <cell r="J87" t="str">
            <v>low and middle</v>
          </cell>
          <cell r="K87" t="str">
            <v>both sexes</v>
          </cell>
          <cell r="L87" t="str">
            <v>1995-2000</v>
          </cell>
          <cell r="M87">
            <v>697.66399999999999</v>
          </cell>
          <cell r="N87">
            <v>62.820999999999998</v>
          </cell>
          <cell r="O87">
            <v>9.7650000000000006</v>
          </cell>
          <cell r="P87">
            <v>32.725000000000001</v>
          </cell>
          <cell r="Q87">
            <v>64.596000000000004</v>
          </cell>
          <cell r="R87">
            <v>116.738</v>
          </cell>
          <cell r="S87">
            <v>140.459</v>
          </cell>
          <cell r="T87">
            <v>270.56</v>
          </cell>
        </row>
        <row r="88">
          <cell r="A88">
            <v>109</v>
          </cell>
          <cell r="B88">
            <v>400</v>
          </cell>
          <cell r="C88" t="str">
            <v>Jordan</v>
          </cell>
          <cell r="D88">
            <v>0</v>
          </cell>
          <cell r="E88">
            <v>3</v>
          </cell>
          <cell r="F88" t="str">
            <v>Emro</v>
          </cell>
          <cell r="G88">
            <v>8</v>
          </cell>
          <cell r="H88" t="str">
            <v>mec</v>
          </cell>
          <cell r="I88">
            <v>1</v>
          </cell>
          <cell r="J88" t="str">
            <v>low and middle</v>
          </cell>
          <cell r="K88" t="str">
            <v>both sexes</v>
          </cell>
          <cell r="L88" t="str">
            <v>1995-2000</v>
          </cell>
          <cell r="M88">
            <v>142.655</v>
          </cell>
          <cell r="N88">
            <v>33.677999999999997</v>
          </cell>
          <cell r="O88">
            <v>4.1399999999999997</v>
          </cell>
          <cell r="P88">
            <v>10.079000000000001</v>
          </cell>
          <cell r="Q88">
            <v>11.106999999999999</v>
          </cell>
          <cell r="R88">
            <v>18.37</v>
          </cell>
          <cell r="S88">
            <v>20.672000000000001</v>
          </cell>
          <cell r="T88">
            <v>44.609000000000002</v>
          </cell>
        </row>
        <row r="89">
          <cell r="A89">
            <v>12</v>
          </cell>
          <cell r="B89">
            <v>404</v>
          </cell>
          <cell r="C89" t="str">
            <v>Kenya</v>
          </cell>
          <cell r="D89">
            <v>0</v>
          </cell>
          <cell r="E89">
            <v>1</v>
          </cell>
          <cell r="F89" t="str">
            <v>Afro</v>
          </cell>
          <cell r="G89">
            <v>6</v>
          </cell>
          <cell r="H89" t="str">
            <v>ssa</v>
          </cell>
          <cell r="I89">
            <v>1</v>
          </cell>
          <cell r="J89" t="str">
            <v>low and middle</v>
          </cell>
          <cell r="K89" t="str">
            <v>both sexes</v>
          </cell>
          <cell r="L89" t="str">
            <v>1995-2000</v>
          </cell>
          <cell r="M89">
            <v>1748.837</v>
          </cell>
          <cell r="N89">
            <v>520.94100000000003</v>
          </cell>
          <cell r="O89">
            <v>138.983</v>
          </cell>
          <cell r="P89">
            <v>194.88800000000001</v>
          </cell>
          <cell r="Q89">
            <v>305.548</v>
          </cell>
          <cell r="R89">
            <v>234.30699999999999</v>
          </cell>
          <cell r="S89">
            <v>123.943</v>
          </cell>
          <cell r="T89">
            <v>230.227</v>
          </cell>
        </row>
        <row r="90">
          <cell r="A90">
            <v>68</v>
          </cell>
          <cell r="B90">
            <v>408</v>
          </cell>
          <cell r="C90" t="str">
            <v>Dem. People's Rep. of Korea</v>
          </cell>
          <cell r="D90">
            <v>0</v>
          </cell>
          <cell r="E90">
            <v>5</v>
          </cell>
          <cell r="F90" t="str">
            <v>Searo</v>
          </cell>
          <cell r="G90">
            <v>5</v>
          </cell>
          <cell r="H90" t="str">
            <v>oai</v>
          </cell>
          <cell r="I90">
            <v>1</v>
          </cell>
          <cell r="J90" t="str">
            <v>low and middle</v>
          </cell>
          <cell r="K90" t="str">
            <v>both sexes</v>
          </cell>
          <cell r="L90" t="str">
            <v>1995-2000</v>
          </cell>
          <cell r="M90">
            <v>620.03599999999994</v>
          </cell>
          <cell r="N90">
            <v>62.155999999999999</v>
          </cell>
          <cell r="O90">
            <v>5.798</v>
          </cell>
          <cell r="P90">
            <v>23.387</v>
          </cell>
          <cell r="Q90">
            <v>49.505000000000003</v>
          </cell>
          <cell r="R90">
            <v>107.874</v>
          </cell>
          <cell r="S90">
            <v>127.82300000000001</v>
          </cell>
          <cell r="T90">
            <v>243.49299999999999</v>
          </cell>
        </row>
        <row r="91">
          <cell r="A91">
            <v>72</v>
          </cell>
          <cell r="B91">
            <v>410</v>
          </cell>
          <cell r="C91" t="str">
            <v>Republic of Korea</v>
          </cell>
          <cell r="D91">
            <v>0</v>
          </cell>
          <cell r="E91">
            <v>6</v>
          </cell>
          <cell r="F91" t="str">
            <v>Wpro</v>
          </cell>
          <cell r="G91">
            <v>5</v>
          </cell>
          <cell r="H91" t="str">
            <v>oai</v>
          </cell>
          <cell r="I91">
            <v>4</v>
          </cell>
          <cell r="J91" t="str">
            <v>high</v>
          </cell>
          <cell r="K91" t="str">
            <v>both sexes</v>
          </cell>
          <cell r="L91" t="str">
            <v>1995-2000</v>
          </cell>
          <cell r="M91">
            <v>1430.037</v>
          </cell>
          <cell r="N91">
            <v>47.128</v>
          </cell>
          <cell r="O91">
            <v>13.994</v>
          </cell>
          <cell r="P91">
            <v>56.11</v>
          </cell>
          <cell r="Q91">
            <v>124.53100000000001</v>
          </cell>
          <cell r="R91">
            <v>261.63900000000001</v>
          </cell>
          <cell r="S91">
            <v>303.30200000000002</v>
          </cell>
          <cell r="T91">
            <v>623.33299999999997</v>
          </cell>
        </row>
        <row r="92">
          <cell r="A92">
            <v>110</v>
          </cell>
          <cell r="B92">
            <v>414</v>
          </cell>
          <cell r="C92" t="str">
            <v>Kuwait</v>
          </cell>
          <cell r="D92">
            <v>0</v>
          </cell>
          <cell r="E92">
            <v>3</v>
          </cell>
          <cell r="F92" t="str">
            <v>Emro</v>
          </cell>
          <cell r="G92">
            <v>8</v>
          </cell>
          <cell r="H92" t="str">
            <v>mec</v>
          </cell>
          <cell r="I92">
            <v>4</v>
          </cell>
          <cell r="J92" t="str">
            <v>high</v>
          </cell>
          <cell r="K92" t="str">
            <v>both sexes</v>
          </cell>
          <cell r="L92" t="str">
            <v>1995-2000</v>
          </cell>
          <cell r="M92">
            <v>20.335999999999999</v>
          </cell>
          <cell r="N92">
            <v>3.1320000000000001</v>
          </cell>
          <cell r="O92">
            <v>0.55100000000000005</v>
          </cell>
          <cell r="P92">
            <v>0.92899999999999994</v>
          </cell>
          <cell r="Q92">
            <v>1.651</v>
          </cell>
          <cell r="R92">
            <v>4.0229999999999997</v>
          </cell>
          <cell r="S92">
            <v>3.5880000000000001</v>
          </cell>
          <cell r="T92">
            <v>6.4620000000000006</v>
          </cell>
        </row>
        <row r="93">
          <cell r="A93">
            <v>80</v>
          </cell>
          <cell r="B93">
            <v>417</v>
          </cell>
          <cell r="C93" t="str">
            <v>Kyrgyzstan</v>
          </cell>
          <cell r="D93">
            <v>0</v>
          </cell>
          <cell r="E93">
            <v>4</v>
          </cell>
          <cell r="F93" t="str">
            <v>Euro</v>
          </cell>
          <cell r="G93">
            <v>8</v>
          </cell>
          <cell r="H93" t="str">
            <v>mec</v>
          </cell>
          <cell r="I93">
            <v>1</v>
          </cell>
          <cell r="J93" t="str">
            <v>low and middle</v>
          </cell>
          <cell r="K93" t="str">
            <v>both sexes</v>
          </cell>
          <cell r="L93" t="str">
            <v>1995-2000</v>
          </cell>
          <cell r="M93">
            <v>170.679</v>
          </cell>
          <cell r="N93">
            <v>29.507999999999999</v>
          </cell>
          <cell r="O93">
            <v>3.5439999999999996</v>
          </cell>
          <cell r="P93">
            <v>8.8640000000000008</v>
          </cell>
          <cell r="Q93">
            <v>16.451999999999998</v>
          </cell>
          <cell r="R93">
            <v>21.507999999999999</v>
          </cell>
          <cell r="S93">
            <v>29.423999999999999</v>
          </cell>
          <cell r="T93">
            <v>61.379000000000005</v>
          </cell>
        </row>
        <row r="94">
          <cell r="A94">
            <v>93</v>
          </cell>
          <cell r="B94">
            <v>418</v>
          </cell>
          <cell r="C94" t="str">
            <v>Lao People's Dem. Republic</v>
          </cell>
          <cell r="D94">
            <v>0</v>
          </cell>
          <cell r="E94">
            <v>6</v>
          </cell>
          <cell r="F94" t="str">
            <v>Wpro</v>
          </cell>
          <cell r="G94">
            <v>5</v>
          </cell>
          <cell r="H94" t="str">
            <v>oai</v>
          </cell>
          <cell r="I94">
            <v>1</v>
          </cell>
          <cell r="J94" t="str">
            <v>low and middle</v>
          </cell>
          <cell r="K94" t="str">
            <v>both sexes</v>
          </cell>
          <cell r="L94" t="str">
            <v>1995-2000</v>
          </cell>
          <cell r="M94">
            <v>342.92700000000002</v>
          </cell>
          <cell r="N94">
            <v>154.27699999999999</v>
          </cell>
          <cell r="O94">
            <v>28.971000000000004</v>
          </cell>
          <cell r="P94">
            <v>30.974</v>
          </cell>
          <cell r="Q94">
            <v>29.021000000000001</v>
          </cell>
          <cell r="R94">
            <v>30.622999999999998</v>
          </cell>
          <cell r="S94">
            <v>26.832999999999998</v>
          </cell>
          <cell r="T94">
            <v>42.228000000000002</v>
          </cell>
        </row>
        <row r="95">
          <cell r="A95">
            <v>111</v>
          </cell>
          <cell r="B95">
            <v>422</v>
          </cell>
          <cell r="C95" t="str">
            <v>Lebanon</v>
          </cell>
          <cell r="D95">
            <v>0</v>
          </cell>
          <cell r="E95">
            <v>3</v>
          </cell>
          <cell r="F95" t="str">
            <v>Emro</v>
          </cell>
          <cell r="G95">
            <v>8</v>
          </cell>
          <cell r="H95" t="str">
            <v>mec</v>
          </cell>
          <cell r="I95">
            <v>1</v>
          </cell>
          <cell r="J95" t="str">
            <v>low and middle</v>
          </cell>
          <cell r="K95" t="str">
            <v>both sexes</v>
          </cell>
          <cell r="L95" t="str">
            <v>1995-2000</v>
          </cell>
          <cell r="M95">
            <v>100.962</v>
          </cell>
          <cell r="N95">
            <v>13.458</v>
          </cell>
          <cell r="O95">
            <v>1.796</v>
          </cell>
          <cell r="P95">
            <v>5.3070000000000004</v>
          </cell>
          <cell r="Q95">
            <v>6.609</v>
          </cell>
          <cell r="R95">
            <v>11.187000000000001</v>
          </cell>
          <cell r="S95">
            <v>18.393000000000001</v>
          </cell>
          <cell r="T95">
            <v>44.211999999999996</v>
          </cell>
        </row>
        <row r="96">
          <cell r="A96">
            <v>43</v>
          </cell>
          <cell r="B96">
            <v>426</v>
          </cell>
          <cell r="C96" t="str">
            <v>Lesotho</v>
          </cell>
          <cell r="D96">
            <v>0</v>
          </cell>
          <cell r="E96">
            <v>1</v>
          </cell>
          <cell r="F96" t="str">
            <v>Afro</v>
          </cell>
          <cell r="G96">
            <v>6</v>
          </cell>
          <cell r="H96" t="str">
            <v>ssa</v>
          </cell>
          <cell r="I96">
            <v>1</v>
          </cell>
          <cell r="J96" t="str">
            <v>low and middle</v>
          </cell>
          <cell r="K96" t="str">
            <v>both sexes</v>
          </cell>
          <cell r="L96" t="str">
            <v>1995-2000</v>
          </cell>
          <cell r="M96">
            <v>123.357</v>
          </cell>
          <cell r="N96">
            <v>46.664999999999999</v>
          </cell>
          <cell r="O96">
            <v>5.7330000000000005</v>
          </cell>
          <cell r="P96">
            <v>8.2680000000000007</v>
          </cell>
          <cell r="Q96">
            <v>13.98</v>
          </cell>
          <cell r="R96">
            <v>14.964000000000002</v>
          </cell>
          <cell r="S96">
            <v>11.609</v>
          </cell>
          <cell r="T96">
            <v>22.138000000000002</v>
          </cell>
        </row>
        <row r="97">
          <cell r="A97">
            <v>137</v>
          </cell>
          <cell r="B97">
            <v>428</v>
          </cell>
          <cell r="C97" t="str">
            <v>Latvia</v>
          </cell>
          <cell r="D97">
            <v>0</v>
          </cell>
          <cell r="E97">
            <v>4</v>
          </cell>
          <cell r="F97" t="str">
            <v>Euro</v>
          </cell>
          <cell r="G97">
            <v>2</v>
          </cell>
          <cell r="H97" t="str">
            <v>fse</v>
          </cell>
          <cell r="I97">
            <v>1</v>
          </cell>
          <cell r="J97" t="str">
            <v>low and middle</v>
          </cell>
          <cell r="K97" t="str">
            <v>both sexes</v>
          </cell>
          <cell r="L97" t="str">
            <v>1995-2000</v>
          </cell>
          <cell r="M97">
            <v>171.28299999999999</v>
          </cell>
          <cell r="N97">
            <v>2.7909999999999999</v>
          </cell>
          <cell r="O97">
            <v>1.173</v>
          </cell>
          <cell r="P97">
            <v>4.2939999999999996</v>
          </cell>
          <cell r="Q97">
            <v>10.257000000000001</v>
          </cell>
          <cell r="R97">
            <v>25.722000000000001</v>
          </cell>
          <cell r="S97">
            <v>34.840000000000003</v>
          </cell>
          <cell r="T97">
            <v>92.206000000000003</v>
          </cell>
        </row>
        <row r="98">
          <cell r="A98">
            <v>56</v>
          </cell>
          <cell r="B98">
            <v>430</v>
          </cell>
          <cell r="C98" t="str">
            <v>Liberia</v>
          </cell>
          <cell r="D98">
            <v>0</v>
          </cell>
          <cell r="E98">
            <v>1</v>
          </cell>
          <cell r="F98" t="str">
            <v>Afro</v>
          </cell>
          <cell r="G98">
            <v>6</v>
          </cell>
          <cell r="H98" t="str">
            <v>ssa</v>
          </cell>
          <cell r="I98">
            <v>1</v>
          </cell>
          <cell r="J98" t="str">
            <v>low and middle</v>
          </cell>
          <cell r="K98" t="str">
            <v>both sexes</v>
          </cell>
          <cell r="L98" t="str">
            <v>1995-2000</v>
          </cell>
          <cell r="M98">
            <v>216.126</v>
          </cell>
          <cell r="N98">
            <v>99.167000000000002</v>
          </cell>
          <cell r="O98">
            <v>17.030999999999999</v>
          </cell>
          <cell r="P98">
            <v>21.070999999999998</v>
          </cell>
          <cell r="Q98">
            <v>18.498999999999999</v>
          </cell>
          <cell r="R98">
            <v>21.818999999999999</v>
          </cell>
          <cell r="S98">
            <v>16.366</v>
          </cell>
          <cell r="T98">
            <v>22.172999999999998</v>
          </cell>
        </row>
        <row r="99">
          <cell r="A99">
            <v>36</v>
          </cell>
          <cell r="B99">
            <v>434</v>
          </cell>
          <cell r="C99" t="str">
            <v>Libyan Arab Jamahiriya</v>
          </cell>
          <cell r="D99">
            <v>0</v>
          </cell>
          <cell r="E99">
            <v>3</v>
          </cell>
          <cell r="F99" t="str">
            <v>Emro</v>
          </cell>
          <cell r="G99">
            <v>8</v>
          </cell>
          <cell r="H99" t="str">
            <v>mec</v>
          </cell>
          <cell r="I99">
            <v>1</v>
          </cell>
          <cell r="J99" t="str">
            <v>low and middle</v>
          </cell>
          <cell r="K99" t="str">
            <v>both sexes</v>
          </cell>
          <cell r="L99" t="str">
            <v>1995-2000</v>
          </cell>
          <cell r="M99">
            <v>121.569</v>
          </cell>
          <cell r="N99">
            <v>24.251999999999999</v>
          </cell>
          <cell r="O99">
            <v>2.448</v>
          </cell>
          <cell r="P99">
            <v>6.4850000000000003</v>
          </cell>
          <cell r="Q99">
            <v>8.92</v>
          </cell>
          <cell r="R99">
            <v>22.225999999999999</v>
          </cell>
          <cell r="S99">
            <v>23.774999999999999</v>
          </cell>
          <cell r="T99">
            <v>33.462999999999994</v>
          </cell>
        </row>
        <row r="100">
          <cell r="A100">
            <v>138</v>
          </cell>
          <cell r="B100">
            <v>440</v>
          </cell>
          <cell r="C100" t="str">
            <v>Lithuania</v>
          </cell>
          <cell r="D100">
            <v>0</v>
          </cell>
          <cell r="E100">
            <v>4</v>
          </cell>
          <cell r="F100" t="str">
            <v>Euro</v>
          </cell>
          <cell r="G100">
            <v>2</v>
          </cell>
          <cell r="H100" t="str">
            <v>fse</v>
          </cell>
          <cell r="I100">
            <v>1</v>
          </cell>
          <cell r="J100" t="str">
            <v>low and middle</v>
          </cell>
          <cell r="K100" t="str">
            <v>both sexes</v>
          </cell>
          <cell r="L100" t="str">
            <v>1995-2000</v>
          </cell>
          <cell r="M100">
            <v>220.39699999999999</v>
          </cell>
          <cell r="N100">
            <v>4.7080000000000002</v>
          </cell>
          <cell r="O100">
            <v>1.3479999999999999</v>
          </cell>
          <cell r="P100">
            <v>5.6849999999999996</v>
          </cell>
          <cell r="Q100">
            <v>15.932000000000002</v>
          </cell>
          <cell r="R100">
            <v>32.957999999999998</v>
          </cell>
          <cell r="S100">
            <v>43.063000000000002</v>
          </cell>
          <cell r="T100">
            <v>116.70299999999997</v>
          </cell>
        </row>
        <row r="101">
          <cell r="A101">
            <v>159</v>
          </cell>
          <cell r="B101">
            <v>442</v>
          </cell>
          <cell r="C101" t="str">
            <v>Luxembourg</v>
          </cell>
          <cell r="D101">
            <v>0</v>
          </cell>
          <cell r="E101">
            <v>4</v>
          </cell>
          <cell r="F101" t="str">
            <v>Euro</v>
          </cell>
          <cell r="G101">
            <v>1</v>
          </cell>
          <cell r="H101" t="str">
            <v>eme</v>
          </cell>
          <cell r="I101">
            <v>4</v>
          </cell>
          <cell r="J101" t="str">
            <v>high</v>
          </cell>
          <cell r="K101" t="str">
            <v>both sexes</v>
          </cell>
          <cell r="L101" t="str">
            <v>1995-2000</v>
          </cell>
          <cell r="M101">
            <v>20.108000000000001</v>
          </cell>
          <cell r="N101">
            <v>0.216</v>
          </cell>
          <cell r="O101">
            <v>3.6999999999999998E-2</v>
          </cell>
          <cell r="P101">
            <v>0.255</v>
          </cell>
          <cell r="Q101">
            <v>0.53</v>
          </cell>
          <cell r="R101">
            <v>1.9319999999999999</v>
          </cell>
          <cell r="S101">
            <v>3.1740000000000004</v>
          </cell>
          <cell r="T101">
            <v>13.963999999999999</v>
          </cell>
        </row>
        <row r="102">
          <cell r="A102">
            <v>70</v>
          </cell>
          <cell r="B102">
            <v>446</v>
          </cell>
          <cell r="C102" t="str">
            <v>Macau</v>
          </cell>
          <cell r="G102">
            <v>5</v>
          </cell>
          <cell r="H102" t="str">
            <v>oai</v>
          </cell>
          <cell r="I102">
            <v>4</v>
          </cell>
          <cell r="J102" t="str">
            <v>high</v>
          </cell>
          <cell r="K102" t="str">
            <v>both sexes</v>
          </cell>
          <cell r="L102" t="str">
            <v>1995-2000</v>
          </cell>
          <cell r="M102">
            <v>10.157</v>
          </cell>
          <cell r="N102">
            <v>0.33900000000000002</v>
          </cell>
          <cell r="O102">
            <v>0.05</v>
          </cell>
          <cell r="P102">
            <v>0.17299999999999999</v>
          </cell>
          <cell r="Q102">
            <v>0.53300000000000003</v>
          </cell>
          <cell r="R102">
            <v>1.1399999999999999</v>
          </cell>
          <cell r="S102">
            <v>1.552</v>
          </cell>
          <cell r="T102">
            <v>6.37</v>
          </cell>
        </row>
        <row r="103">
          <cell r="A103">
            <v>13</v>
          </cell>
          <cell r="B103">
            <v>450</v>
          </cell>
          <cell r="C103" t="str">
            <v>Madagascar</v>
          </cell>
          <cell r="D103">
            <v>0</v>
          </cell>
          <cell r="E103">
            <v>1</v>
          </cell>
          <cell r="F103" t="str">
            <v>Afro</v>
          </cell>
          <cell r="G103">
            <v>6</v>
          </cell>
          <cell r="H103" t="str">
            <v>ssa</v>
          </cell>
          <cell r="I103">
            <v>1</v>
          </cell>
          <cell r="J103" t="str">
            <v>low and middle</v>
          </cell>
          <cell r="K103" t="str">
            <v>both sexes</v>
          </cell>
          <cell r="L103" t="str">
            <v>1995-2000</v>
          </cell>
          <cell r="M103">
            <v>802.33199999999999</v>
          </cell>
          <cell r="N103">
            <v>349.60599999999999</v>
          </cell>
          <cell r="O103">
            <v>39.989000000000004</v>
          </cell>
          <cell r="P103">
            <v>69.885000000000005</v>
          </cell>
          <cell r="Q103">
            <v>70.861999999999995</v>
          </cell>
          <cell r="R103">
            <v>76.171999999999997</v>
          </cell>
          <cell r="S103">
            <v>69.430000000000007</v>
          </cell>
          <cell r="T103">
            <v>126.38799999999999</v>
          </cell>
        </row>
        <row r="104">
          <cell r="A104">
            <v>14</v>
          </cell>
          <cell r="B104">
            <v>454</v>
          </cell>
          <cell r="C104" t="str">
            <v>Malawi</v>
          </cell>
          <cell r="D104">
            <v>0</v>
          </cell>
          <cell r="E104">
            <v>1</v>
          </cell>
          <cell r="F104" t="str">
            <v>Afro</v>
          </cell>
          <cell r="G104">
            <v>6</v>
          </cell>
          <cell r="H104" t="str">
            <v>ssa</v>
          </cell>
          <cell r="I104">
            <v>1</v>
          </cell>
          <cell r="J104" t="str">
            <v>low and middle</v>
          </cell>
          <cell r="K104" t="str">
            <v>both sexes</v>
          </cell>
          <cell r="L104" t="str">
            <v>1995-2000</v>
          </cell>
          <cell r="M104">
            <v>1194.501</v>
          </cell>
          <cell r="N104">
            <v>549.01499999999999</v>
          </cell>
          <cell r="O104">
            <v>116.154</v>
          </cell>
          <cell r="P104">
            <v>96.59</v>
          </cell>
          <cell r="Q104">
            <v>160.27100000000002</v>
          </cell>
          <cell r="R104">
            <v>129.31</v>
          </cell>
          <cell r="S104">
            <v>62.695</v>
          </cell>
          <cell r="T104">
            <v>80.466000000000008</v>
          </cell>
        </row>
        <row r="105">
          <cell r="A105">
            <v>94</v>
          </cell>
          <cell r="B105">
            <v>458</v>
          </cell>
          <cell r="C105" t="str">
            <v>Malaysia</v>
          </cell>
          <cell r="D105">
            <v>0</v>
          </cell>
          <cell r="E105">
            <v>6</v>
          </cell>
          <cell r="F105" t="str">
            <v>Wpro</v>
          </cell>
          <cell r="G105">
            <v>5</v>
          </cell>
          <cell r="H105" t="str">
            <v>oai</v>
          </cell>
          <cell r="I105">
            <v>1</v>
          </cell>
          <cell r="J105" t="str">
            <v>low and middle</v>
          </cell>
          <cell r="K105" t="str">
            <v>both sexes</v>
          </cell>
          <cell r="L105" t="str">
            <v>1995-2000</v>
          </cell>
          <cell r="M105">
            <v>506.15800000000002</v>
          </cell>
          <cell r="N105">
            <v>40.015999999999998</v>
          </cell>
          <cell r="O105">
            <v>9.0229999999999997</v>
          </cell>
          <cell r="P105">
            <v>28.378</v>
          </cell>
          <cell r="Q105">
            <v>41.915999999999997</v>
          </cell>
          <cell r="R105">
            <v>81.676999999999992</v>
          </cell>
          <cell r="S105">
            <v>101.239</v>
          </cell>
          <cell r="T105">
            <v>203.90900000000002</v>
          </cell>
        </row>
        <row r="106">
          <cell r="A106">
            <v>81</v>
          </cell>
          <cell r="B106">
            <v>462</v>
          </cell>
          <cell r="C106" t="str">
            <v>Maldives</v>
          </cell>
          <cell r="D106">
            <v>0</v>
          </cell>
          <cell r="E106">
            <v>5</v>
          </cell>
          <cell r="F106" t="str">
            <v>Searo</v>
          </cell>
          <cell r="G106">
            <v>5</v>
          </cell>
          <cell r="H106" t="str">
            <v>oai</v>
          </cell>
          <cell r="I106">
            <v>1</v>
          </cell>
          <cell r="J106" t="str">
            <v>low and middle</v>
          </cell>
          <cell r="K106" t="str">
            <v>both sexes</v>
          </cell>
          <cell r="L106" t="str">
            <v>1995-2000</v>
          </cell>
          <cell r="M106">
            <v>9.6270000000000007</v>
          </cell>
          <cell r="N106">
            <v>3.097</v>
          </cell>
          <cell r="O106">
            <v>0.42300000000000004</v>
          </cell>
          <cell r="P106">
            <v>0.75800000000000001</v>
          </cell>
          <cell r="Q106">
            <v>0.745</v>
          </cell>
          <cell r="R106">
            <v>1.0149999999999999</v>
          </cell>
          <cell r="S106">
            <v>1.2649999999999999</v>
          </cell>
          <cell r="T106">
            <v>2.3239999999999994</v>
          </cell>
        </row>
        <row r="107">
          <cell r="A107">
            <v>57</v>
          </cell>
          <cell r="B107">
            <v>466</v>
          </cell>
          <cell r="C107" t="str">
            <v>Mali</v>
          </cell>
          <cell r="D107">
            <v>0</v>
          </cell>
          <cell r="E107">
            <v>1</v>
          </cell>
          <cell r="F107" t="str">
            <v>Afro</v>
          </cell>
          <cell r="G107">
            <v>6</v>
          </cell>
          <cell r="H107" t="str">
            <v>ssa</v>
          </cell>
          <cell r="I107">
            <v>1</v>
          </cell>
          <cell r="J107" t="str">
            <v>low and middle</v>
          </cell>
          <cell r="K107" t="str">
            <v>both sexes</v>
          </cell>
          <cell r="L107" t="str">
            <v>1995-2000</v>
          </cell>
          <cell r="M107">
            <v>844.51300000000003</v>
          </cell>
          <cell r="N107">
            <v>568.279</v>
          </cell>
          <cell r="O107">
            <v>56.680999999999997</v>
          </cell>
          <cell r="P107">
            <v>52.546999999999997</v>
          </cell>
          <cell r="Q107">
            <v>36.048000000000002</v>
          </cell>
          <cell r="R107">
            <v>33.033999999999999</v>
          </cell>
          <cell r="S107">
            <v>31.802999999999997</v>
          </cell>
          <cell r="T107">
            <v>66.120999999999995</v>
          </cell>
        </row>
        <row r="108">
          <cell r="A108">
            <v>148</v>
          </cell>
          <cell r="B108">
            <v>470</v>
          </cell>
          <cell r="C108" t="str">
            <v>Malta</v>
          </cell>
          <cell r="D108">
            <v>0</v>
          </cell>
          <cell r="E108">
            <v>4</v>
          </cell>
          <cell r="F108" t="str">
            <v>Euro</v>
          </cell>
          <cell r="G108">
            <v>8</v>
          </cell>
          <cell r="H108" t="str">
            <v>mec</v>
          </cell>
          <cell r="I108">
            <v>1</v>
          </cell>
          <cell r="J108" t="str">
            <v>low and middle</v>
          </cell>
          <cell r="K108" t="str">
            <v>both sexes</v>
          </cell>
          <cell r="L108" t="str">
            <v>1995-2000</v>
          </cell>
          <cell r="M108">
            <v>14.689</v>
          </cell>
          <cell r="N108">
            <v>0.23499999999999999</v>
          </cell>
          <cell r="O108">
            <v>3.9E-2</v>
          </cell>
          <cell r="P108">
            <v>0.157</v>
          </cell>
          <cell r="Q108">
            <v>0.30599999999999999</v>
          </cell>
          <cell r="R108">
            <v>1.3439999999999999</v>
          </cell>
          <cell r="S108">
            <v>2.38</v>
          </cell>
          <cell r="T108">
            <v>10.228000000000002</v>
          </cell>
        </row>
        <row r="109">
          <cell r="A109">
            <v>171</v>
          </cell>
          <cell r="B109">
            <v>474</v>
          </cell>
          <cell r="C109" t="str">
            <v>Martinique</v>
          </cell>
          <cell r="G109">
            <v>7</v>
          </cell>
          <cell r="H109" t="str">
            <v>lac</v>
          </cell>
          <cell r="I109">
            <v>4</v>
          </cell>
          <cell r="J109" t="str">
            <v>high</v>
          </cell>
          <cell r="K109" t="str">
            <v>both sexes</v>
          </cell>
          <cell r="L109" t="str">
            <v>1995-2000</v>
          </cell>
          <cell r="M109">
            <v>12.038</v>
          </cell>
          <cell r="N109">
            <v>0.26</v>
          </cell>
          <cell r="O109">
            <v>4.7E-2</v>
          </cell>
          <cell r="P109">
            <v>0.33900000000000002</v>
          </cell>
          <cell r="Q109">
            <v>0.61899999999999999</v>
          </cell>
          <cell r="R109">
            <v>1.214</v>
          </cell>
          <cell r="S109">
            <v>1.9010000000000002</v>
          </cell>
          <cell r="T109">
            <v>7.6579999999999986</v>
          </cell>
        </row>
        <row r="110">
          <cell r="A110">
            <v>58</v>
          </cell>
          <cell r="B110">
            <v>478</v>
          </cell>
          <cell r="C110" t="str">
            <v>Mauritania</v>
          </cell>
          <cell r="D110">
            <v>0</v>
          </cell>
          <cell r="E110">
            <v>1</v>
          </cell>
          <cell r="F110" t="str">
            <v>Afro</v>
          </cell>
          <cell r="G110">
            <v>6</v>
          </cell>
          <cell r="H110" t="str">
            <v>ssa</v>
          </cell>
          <cell r="I110">
            <v>1</v>
          </cell>
          <cell r="J110" t="str">
            <v>low and middle</v>
          </cell>
          <cell r="K110" t="str">
            <v>both sexes</v>
          </cell>
          <cell r="L110" t="str">
            <v>1995-2000</v>
          </cell>
          <cell r="M110">
            <v>165.83</v>
          </cell>
          <cell r="N110">
            <v>75.510000000000005</v>
          </cell>
          <cell r="O110">
            <v>13.754</v>
          </cell>
          <cell r="P110">
            <v>15.864000000000001</v>
          </cell>
          <cell r="Q110">
            <v>13.773</v>
          </cell>
          <cell r="R110">
            <v>13.443999999999999</v>
          </cell>
          <cell r="S110">
            <v>12.263</v>
          </cell>
          <cell r="T110">
            <v>21.221999999999998</v>
          </cell>
        </row>
        <row r="111">
          <cell r="A111">
            <v>15</v>
          </cell>
          <cell r="B111">
            <v>480</v>
          </cell>
          <cell r="C111" t="str">
            <v>Mauritius (2)</v>
          </cell>
          <cell r="D111">
            <v>0</v>
          </cell>
          <cell r="E111">
            <v>1</v>
          </cell>
          <cell r="F111" t="str">
            <v>Afro</v>
          </cell>
          <cell r="G111">
            <v>5</v>
          </cell>
          <cell r="H111" t="str">
            <v>oai</v>
          </cell>
          <cell r="I111">
            <v>1</v>
          </cell>
          <cell r="J111" t="str">
            <v>low and middle</v>
          </cell>
          <cell r="K111" t="str">
            <v>both sexes</v>
          </cell>
          <cell r="L111" t="str">
            <v>1995-2000</v>
          </cell>
          <cell r="M111">
            <v>36.654000000000003</v>
          </cell>
          <cell r="N111">
            <v>1.671</v>
          </cell>
          <cell r="O111">
            <v>0.23799999999999999</v>
          </cell>
          <cell r="P111">
            <v>1.1819999999999999</v>
          </cell>
          <cell r="Q111">
            <v>3.1269999999999998</v>
          </cell>
          <cell r="R111">
            <v>6.5389999999999997</v>
          </cell>
          <cell r="S111">
            <v>7.3770000000000007</v>
          </cell>
          <cell r="T111">
            <v>16.52</v>
          </cell>
        </row>
        <row r="112">
          <cell r="A112">
            <v>181</v>
          </cell>
          <cell r="B112">
            <v>484</v>
          </cell>
          <cell r="C112" t="str">
            <v>Mexico</v>
          </cell>
          <cell r="D112">
            <v>0</v>
          </cell>
          <cell r="E112">
            <v>2</v>
          </cell>
          <cell r="F112" t="str">
            <v>Amro</v>
          </cell>
          <cell r="G112">
            <v>7</v>
          </cell>
          <cell r="H112" t="str">
            <v>lac</v>
          </cell>
          <cell r="I112">
            <v>1</v>
          </cell>
          <cell r="J112" t="str">
            <v>low and middle</v>
          </cell>
          <cell r="K112" t="str">
            <v>both sexes</v>
          </cell>
          <cell r="L112" t="str">
            <v>1995-2000</v>
          </cell>
          <cell r="M112">
            <v>2405.5639999999999</v>
          </cell>
          <cell r="N112">
            <v>445.69</v>
          </cell>
          <cell r="O112">
            <v>52.277000000000001</v>
          </cell>
          <cell r="P112">
            <v>182.58199999999999</v>
          </cell>
          <cell r="Q112">
            <v>228.74299999999999</v>
          </cell>
          <cell r="R112">
            <v>325.04899999999998</v>
          </cell>
          <cell r="S112">
            <v>319.97800000000001</v>
          </cell>
          <cell r="T112">
            <v>851.245</v>
          </cell>
        </row>
        <row r="113">
          <cell r="A113">
            <v>71</v>
          </cell>
          <cell r="B113">
            <v>496</v>
          </cell>
          <cell r="C113" t="str">
            <v>Mongolia</v>
          </cell>
          <cell r="D113">
            <v>0</v>
          </cell>
          <cell r="E113">
            <v>6</v>
          </cell>
          <cell r="F113" t="str">
            <v>Wpro</v>
          </cell>
          <cell r="G113">
            <v>5</v>
          </cell>
          <cell r="H113" t="str">
            <v>oai</v>
          </cell>
          <cell r="I113">
            <v>1</v>
          </cell>
          <cell r="J113" t="str">
            <v>low and middle</v>
          </cell>
          <cell r="K113" t="str">
            <v>both sexes</v>
          </cell>
          <cell r="L113" t="str">
            <v>1995-2000</v>
          </cell>
          <cell r="M113">
            <v>83.557000000000002</v>
          </cell>
          <cell r="N113">
            <v>21.440999999999999</v>
          </cell>
          <cell r="O113">
            <v>2.165</v>
          </cell>
          <cell r="P113">
            <v>3.7830000000000004</v>
          </cell>
          <cell r="Q113">
            <v>6.4290000000000003</v>
          </cell>
          <cell r="R113">
            <v>10.612</v>
          </cell>
          <cell r="S113">
            <v>12.282</v>
          </cell>
          <cell r="T113">
            <v>26.844999999999999</v>
          </cell>
        </row>
        <row r="114">
          <cell r="A114">
            <v>126</v>
          </cell>
          <cell r="B114">
            <v>498</v>
          </cell>
          <cell r="C114" t="str">
            <v>Republic of Moldova</v>
          </cell>
          <cell r="D114">
            <v>0</v>
          </cell>
          <cell r="E114">
            <v>4</v>
          </cell>
          <cell r="F114" t="str">
            <v>Euro</v>
          </cell>
          <cell r="G114">
            <v>2</v>
          </cell>
          <cell r="H114" t="str">
            <v>fse</v>
          </cell>
          <cell r="I114">
            <v>1</v>
          </cell>
          <cell r="J114" t="str">
            <v>low and middle</v>
          </cell>
          <cell r="K114" t="str">
            <v>both sexes</v>
          </cell>
          <cell r="L114" t="str">
            <v>1995-2000</v>
          </cell>
          <cell r="M114">
            <v>235.42599999999999</v>
          </cell>
          <cell r="N114">
            <v>9.8469999999999995</v>
          </cell>
          <cell r="O114">
            <v>2.0249999999999999</v>
          </cell>
          <cell r="P114">
            <v>7.59</v>
          </cell>
          <cell r="Q114">
            <v>17.364999999999998</v>
          </cell>
          <cell r="R114">
            <v>39.396000000000001</v>
          </cell>
          <cell r="S114">
            <v>50.424999999999997</v>
          </cell>
          <cell r="T114">
            <v>108.77799999999999</v>
          </cell>
        </row>
        <row r="115">
          <cell r="A115">
            <v>37</v>
          </cell>
          <cell r="B115">
            <v>504</v>
          </cell>
          <cell r="C115" t="str">
            <v>Morocco</v>
          </cell>
          <cell r="D115">
            <v>0</v>
          </cell>
          <cell r="E115">
            <v>3</v>
          </cell>
          <cell r="F115" t="str">
            <v>Emro</v>
          </cell>
          <cell r="G115">
            <v>8</v>
          </cell>
          <cell r="H115" t="str">
            <v>mec</v>
          </cell>
          <cell r="I115">
            <v>1</v>
          </cell>
          <cell r="J115" t="str">
            <v>low and middle</v>
          </cell>
          <cell r="K115" t="str">
            <v>both sexes</v>
          </cell>
          <cell r="L115" t="str">
            <v>1995-2000</v>
          </cell>
          <cell r="M115">
            <v>913.93899999999996</v>
          </cell>
          <cell r="N115">
            <v>232.54499999999999</v>
          </cell>
          <cell r="O115">
            <v>26.429000000000002</v>
          </cell>
          <cell r="P115">
            <v>63.009</v>
          </cell>
          <cell r="Q115">
            <v>68.768000000000001</v>
          </cell>
          <cell r="R115">
            <v>96.575000000000003</v>
          </cell>
          <cell r="S115">
            <v>129.55799999999999</v>
          </cell>
          <cell r="T115">
            <v>297.05500000000001</v>
          </cell>
        </row>
        <row r="116">
          <cell r="A116">
            <v>16</v>
          </cell>
          <cell r="B116">
            <v>508</v>
          </cell>
          <cell r="C116" t="str">
            <v>Mozambique</v>
          </cell>
          <cell r="D116">
            <v>0</v>
          </cell>
          <cell r="E116">
            <v>1</v>
          </cell>
          <cell r="F116" t="str">
            <v>Afro</v>
          </cell>
          <cell r="G116">
            <v>6</v>
          </cell>
          <cell r="H116" t="str">
            <v>ssa</v>
          </cell>
          <cell r="I116">
            <v>1</v>
          </cell>
          <cell r="J116" t="str">
            <v>low and middle</v>
          </cell>
          <cell r="K116" t="str">
            <v>both sexes</v>
          </cell>
          <cell r="L116" t="str">
            <v>1995-2000</v>
          </cell>
          <cell r="M116">
            <v>1740.3</v>
          </cell>
          <cell r="N116">
            <v>752.51800000000003</v>
          </cell>
          <cell r="O116">
            <v>159.05200000000002</v>
          </cell>
          <cell r="P116">
            <v>155.37899999999999</v>
          </cell>
          <cell r="Q116">
            <v>201.274</v>
          </cell>
          <cell r="R116">
            <v>181.46899999999999</v>
          </cell>
          <cell r="S116">
            <v>119.241</v>
          </cell>
          <cell r="T116">
            <v>171.36699999999996</v>
          </cell>
        </row>
        <row r="117">
          <cell r="A117">
            <v>112</v>
          </cell>
          <cell r="B117">
            <v>512</v>
          </cell>
          <cell r="C117" t="str">
            <v>Oman</v>
          </cell>
          <cell r="D117">
            <v>0</v>
          </cell>
          <cell r="E117">
            <v>3</v>
          </cell>
          <cell r="F117" t="str">
            <v>Emro</v>
          </cell>
          <cell r="G117">
            <v>8</v>
          </cell>
          <cell r="H117" t="str">
            <v>mec</v>
          </cell>
          <cell r="I117">
            <v>1</v>
          </cell>
          <cell r="J117" t="str">
            <v>low and middle</v>
          </cell>
          <cell r="K117" t="str">
            <v>both sexes</v>
          </cell>
          <cell r="L117" t="str">
            <v>1995-2000</v>
          </cell>
          <cell r="M117">
            <v>48.433</v>
          </cell>
          <cell r="N117">
            <v>12.542</v>
          </cell>
          <cell r="O117">
            <v>1.4460000000000002</v>
          </cell>
          <cell r="P117">
            <v>2.8580000000000001</v>
          </cell>
          <cell r="Q117">
            <v>3.7110000000000003</v>
          </cell>
          <cell r="R117">
            <v>7.7750000000000004</v>
          </cell>
          <cell r="S117">
            <v>6.6739999999999995</v>
          </cell>
          <cell r="T117">
            <v>13.427</v>
          </cell>
        </row>
        <row r="118">
          <cell r="A118">
            <v>44</v>
          </cell>
          <cell r="B118">
            <v>516</v>
          </cell>
          <cell r="C118" t="str">
            <v>Namibia</v>
          </cell>
          <cell r="D118">
            <v>0</v>
          </cell>
          <cell r="E118">
            <v>1</v>
          </cell>
          <cell r="F118" t="str">
            <v>Afro</v>
          </cell>
          <cell r="G118">
            <v>6</v>
          </cell>
          <cell r="H118" t="str">
            <v>ssa</v>
          </cell>
          <cell r="I118">
            <v>1</v>
          </cell>
          <cell r="J118" t="str">
            <v>low and middle</v>
          </cell>
          <cell r="K118" t="str">
            <v>both sexes</v>
          </cell>
          <cell r="L118" t="str">
            <v>1995-2000</v>
          </cell>
          <cell r="M118">
            <v>110.66500000000001</v>
          </cell>
          <cell r="N118">
            <v>35.366</v>
          </cell>
          <cell r="O118">
            <v>7.26</v>
          </cell>
          <cell r="P118">
            <v>10.431000000000001</v>
          </cell>
          <cell r="Q118">
            <v>16.632999999999999</v>
          </cell>
          <cell r="R118">
            <v>15.147</v>
          </cell>
          <cell r="S118">
            <v>9.6129999999999995</v>
          </cell>
          <cell r="T118">
            <v>16.215</v>
          </cell>
        </row>
        <row r="119">
          <cell r="A119">
            <v>82</v>
          </cell>
          <cell r="B119">
            <v>524</v>
          </cell>
          <cell r="C119" t="str">
            <v>Nepal</v>
          </cell>
          <cell r="D119">
            <v>0</v>
          </cell>
          <cell r="E119">
            <v>5</v>
          </cell>
          <cell r="F119" t="str">
            <v>Searo</v>
          </cell>
          <cell r="G119">
            <v>5</v>
          </cell>
          <cell r="H119" t="str">
            <v>oai</v>
          </cell>
          <cell r="I119">
            <v>1</v>
          </cell>
          <cell r="J119" t="str">
            <v>low and middle</v>
          </cell>
          <cell r="K119" t="str">
            <v>both sexes</v>
          </cell>
          <cell r="L119" t="str">
            <v>1995-2000</v>
          </cell>
          <cell r="M119">
            <v>1234.203</v>
          </cell>
          <cell r="N119">
            <v>455.76799999999997</v>
          </cell>
          <cell r="O119">
            <v>62.441000000000003</v>
          </cell>
          <cell r="P119">
            <v>108.196</v>
          </cell>
          <cell r="Q119">
            <v>106.78399999999999</v>
          </cell>
          <cell r="R119">
            <v>140.33800000000002</v>
          </cell>
          <cell r="S119">
            <v>133.87</v>
          </cell>
          <cell r="T119">
            <v>226.80599999999998</v>
          </cell>
        </row>
        <row r="120">
          <cell r="A120">
            <v>160</v>
          </cell>
          <cell r="B120">
            <v>528</v>
          </cell>
          <cell r="C120" t="str">
            <v>Netherlands</v>
          </cell>
          <cell r="D120">
            <v>0</v>
          </cell>
          <cell r="E120">
            <v>4</v>
          </cell>
          <cell r="F120" t="str">
            <v>Euro</v>
          </cell>
          <cell r="G120">
            <v>1</v>
          </cell>
          <cell r="H120" t="str">
            <v>eme</v>
          </cell>
          <cell r="I120">
            <v>4</v>
          </cell>
          <cell r="J120" t="str">
            <v>high</v>
          </cell>
          <cell r="K120" t="str">
            <v>both sexes</v>
          </cell>
          <cell r="L120" t="str">
            <v>1995-2000</v>
          </cell>
          <cell r="M120">
            <v>680.26900000000001</v>
          </cell>
          <cell r="N120">
            <v>7.3150000000000004</v>
          </cell>
          <cell r="O120">
            <v>1.657</v>
          </cell>
          <cell r="P120">
            <v>7.09</v>
          </cell>
          <cell r="Q120">
            <v>19.13</v>
          </cell>
          <cell r="R120">
            <v>61.571999999999996</v>
          </cell>
          <cell r="S120">
            <v>99.38</v>
          </cell>
          <cell r="T120">
            <v>484.125</v>
          </cell>
        </row>
        <row r="121">
          <cell r="A121">
            <v>172</v>
          </cell>
          <cell r="B121">
            <v>530</v>
          </cell>
          <cell r="C121" t="str">
            <v>Netherlands Antilles</v>
          </cell>
          <cell r="G121">
            <v>7</v>
          </cell>
          <cell r="H121" t="str">
            <v>lac</v>
          </cell>
          <cell r="I121">
            <v>4</v>
          </cell>
          <cell r="J121" t="str">
            <v>high</v>
          </cell>
          <cell r="K121" t="str">
            <v>both sexes</v>
          </cell>
          <cell r="L121" t="str">
            <v>1995-2000</v>
          </cell>
          <cell r="M121">
            <v>6.4459999999999997</v>
          </cell>
          <cell r="N121">
            <v>0.29699999999999999</v>
          </cell>
          <cell r="O121">
            <v>3.7999999999999999E-2</v>
          </cell>
          <cell r="P121">
            <v>0.129</v>
          </cell>
          <cell r="Q121">
            <v>0.28000000000000003</v>
          </cell>
          <cell r="R121">
            <v>0.81899999999999995</v>
          </cell>
          <cell r="S121">
            <v>1.079</v>
          </cell>
          <cell r="T121">
            <v>3.8039999999999998</v>
          </cell>
        </row>
        <row r="122">
          <cell r="A122">
            <v>206</v>
          </cell>
          <cell r="B122">
            <v>540</v>
          </cell>
          <cell r="C122" t="str">
            <v>New Caledonia</v>
          </cell>
          <cell r="G122">
            <v>5</v>
          </cell>
          <cell r="H122" t="str">
            <v>oai</v>
          </cell>
          <cell r="I122">
            <v>4</v>
          </cell>
          <cell r="J122" t="str">
            <v>high</v>
          </cell>
          <cell r="K122" t="str">
            <v>both sexes</v>
          </cell>
          <cell r="L122" t="str">
            <v>1995-2000</v>
          </cell>
          <cell r="M122">
            <v>5.4980000000000002</v>
          </cell>
          <cell r="N122">
            <v>0.36499999999999999</v>
          </cell>
          <cell r="O122">
            <v>7.3000000000000009E-2</v>
          </cell>
          <cell r="P122">
            <v>0.36099999999999999</v>
          </cell>
          <cell r="Q122">
            <v>0.41600000000000004</v>
          </cell>
          <cell r="R122">
            <v>0.96199999999999997</v>
          </cell>
          <cell r="S122">
            <v>1.093</v>
          </cell>
          <cell r="T122">
            <v>2.2279999999999998</v>
          </cell>
        </row>
        <row r="123">
          <cell r="A123">
            <v>209</v>
          </cell>
          <cell r="B123">
            <v>548</v>
          </cell>
          <cell r="C123" t="str">
            <v>Vanuatu</v>
          </cell>
          <cell r="D123">
            <v>0</v>
          </cell>
          <cell r="E123">
            <v>6</v>
          </cell>
          <cell r="F123" t="str">
            <v>Wpro</v>
          </cell>
          <cell r="G123">
            <v>5</v>
          </cell>
          <cell r="H123" t="str">
            <v>oai</v>
          </cell>
          <cell r="I123">
            <v>1</v>
          </cell>
          <cell r="J123" t="str">
            <v>low and middle</v>
          </cell>
          <cell r="K123" t="str">
            <v>both sexes</v>
          </cell>
          <cell r="L123" t="str">
            <v>1995-2000</v>
          </cell>
          <cell r="M123">
            <v>5.4859999999999998</v>
          </cell>
          <cell r="N123">
            <v>1.4119999999999999</v>
          </cell>
          <cell r="O123">
            <v>0.18099999999999999</v>
          </cell>
          <cell r="P123">
            <v>0.36299999999999999</v>
          </cell>
          <cell r="Q123">
            <v>0.42700000000000005</v>
          </cell>
          <cell r="R123">
            <v>0.69700000000000006</v>
          </cell>
          <cell r="S123">
            <v>0.69</v>
          </cell>
          <cell r="T123">
            <v>1.716</v>
          </cell>
        </row>
        <row r="124">
          <cell r="A124">
            <v>203</v>
          </cell>
          <cell r="B124">
            <v>554</v>
          </cell>
          <cell r="C124" t="str">
            <v>New Zealand</v>
          </cell>
          <cell r="D124">
            <v>0</v>
          </cell>
          <cell r="E124">
            <v>6</v>
          </cell>
          <cell r="F124" t="str">
            <v>Wpro</v>
          </cell>
          <cell r="G124">
            <v>1</v>
          </cell>
          <cell r="H124" t="str">
            <v>eme</v>
          </cell>
          <cell r="I124">
            <v>4</v>
          </cell>
          <cell r="J124" t="str">
            <v>high</v>
          </cell>
          <cell r="K124" t="str">
            <v>both sexes</v>
          </cell>
          <cell r="L124" t="str">
            <v>1995-2000</v>
          </cell>
          <cell r="M124">
            <v>147.745</v>
          </cell>
          <cell r="N124">
            <v>2.4649999999999999</v>
          </cell>
          <cell r="O124">
            <v>0.56900000000000006</v>
          </cell>
          <cell r="P124">
            <v>3.802</v>
          </cell>
          <cell r="Q124">
            <v>5.3820000000000006</v>
          </cell>
          <cell r="R124">
            <v>14.816000000000001</v>
          </cell>
          <cell r="S124">
            <v>21.683</v>
          </cell>
          <cell r="T124">
            <v>99.028000000000006</v>
          </cell>
        </row>
        <row r="125">
          <cell r="A125">
            <v>182</v>
          </cell>
          <cell r="B125">
            <v>558</v>
          </cell>
          <cell r="C125" t="str">
            <v>Nicaragua</v>
          </cell>
          <cell r="D125">
            <v>0</v>
          </cell>
          <cell r="E125">
            <v>2</v>
          </cell>
          <cell r="F125" t="str">
            <v>Amro</v>
          </cell>
          <cell r="G125">
            <v>7</v>
          </cell>
          <cell r="H125" t="str">
            <v>lac</v>
          </cell>
          <cell r="I125">
            <v>1</v>
          </cell>
          <cell r="J125" t="str">
            <v>low and middle</v>
          </cell>
          <cell r="K125" t="str">
            <v>both sexes</v>
          </cell>
          <cell r="L125" t="str">
            <v>1995-2000</v>
          </cell>
          <cell r="M125">
            <v>139.006</v>
          </cell>
          <cell r="N125">
            <v>50.264000000000003</v>
          </cell>
          <cell r="O125">
            <v>6.8879999999999999</v>
          </cell>
          <cell r="P125">
            <v>12.913999999999998</v>
          </cell>
          <cell r="Q125">
            <v>12.773</v>
          </cell>
          <cell r="R125">
            <v>13.818</v>
          </cell>
          <cell r="S125">
            <v>13.048</v>
          </cell>
          <cell r="T125">
            <v>29.301000000000002</v>
          </cell>
        </row>
        <row r="126">
          <cell r="A126">
            <v>59</v>
          </cell>
          <cell r="B126">
            <v>562</v>
          </cell>
          <cell r="C126" t="str">
            <v>Niger</v>
          </cell>
          <cell r="D126">
            <v>0</v>
          </cell>
          <cell r="E126">
            <v>1</v>
          </cell>
          <cell r="F126" t="str">
            <v>Afro</v>
          </cell>
          <cell r="G126">
            <v>6</v>
          </cell>
          <cell r="H126" t="str">
            <v>ssa</v>
          </cell>
          <cell r="I126">
            <v>1</v>
          </cell>
          <cell r="J126" t="str">
            <v>low and middle</v>
          </cell>
          <cell r="K126" t="str">
            <v>both sexes</v>
          </cell>
          <cell r="L126" t="str">
            <v>1995-2000</v>
          </cell>
          <cell r="M126">
            <v>841.84900000000005</v>
          </cell>
          <cell r="N126">
            <v>461.12299999999999</v>
          </cell>
          <cell r="O126">
            <v>78.728000000000009</v>
          </cell>
          <cell r="P126">
            <v>73.978999999999999</v>
          </cell>
          <cell r="Q126">
            <v>60.867000000000004</v>
          </cell>
          <cell r="R126">
            <v>55.835000000000001</v>
          </cell>
          <cell r="S126">
            <v>45.596000000000004</v>
          </cell>
          <cell r="T126">
            <v>65.721000000000004</v>
          </cell>
        </row>
        <row r="127">
          <cell r="A127">
            <v>60</v>
          </cell>
          <cell r="B127">
            <v>566</v>
          </cell>
          <cell r="C127" t="str">
            <v>Nigeria</v>
          </cell>
          <cell r="D127">
            <v>0</v>
          </cell>
          <cell r="E127">
            <v>1</v>
          </cell>
          <cell r="F127" t="str">
            <v>Afro</v>
          </cell>
          <cell r="G127">
            <v>6</v>
          </cell>
          <cell r="H127" t="str">
            <v>ssa</v>
          </cell>
          <cell r="I127">
            <v>1</v>
          </cell>
          <cell r="J127" t="str">
            <v>low and middle</v>
          </cell>
          <cell r="K127" t="str">
            <v>both sexes</v>
          </cell>
          <cell r="L127" t="str">
            <v>1995-2000</v>
          </cell>
          <cell r="M127">
            <v>7734.4629999999997</v>
          </cell>
          <cell r="N127">
            <v>3077.9459999999999</v>
          </cell>
          <cell r="O127">
            <v>863.33900000000006</v>
          </cell>
          <cell r="P127">
            <v>789.25199999999995</v>
          </cell>
          <cell r="Q127">
            <v>819.48500000000001</v>
          </cell>
          <cell r="R127">
            <v>789.00700000000006</v>
          </cell>
          <cell r="S127">
            <v>572.07000000000005</v>
          </cell>
          <cell r="T127">
            <v>823.36399999999992</v>
          </cell>
        </row>
        <row r="128">
          <cell r="A128">
            <v>139</v>
          </cell>
          <cell r="B128">
            <v>578</v>
          </cell>
          <cell r="C128" t="str">
            <v>Norway</v>
          </cell>
          <cell r="D128">
            <v>0</v>
          </cell>
          <cell r="E128">
            <v>4</v>
          </cell>
          <cell r="F128" t="str">
            <v>Euro</v>
          </cell>
          <cell r="G128">
            <v>1</v>
          </cell>
          <cell r="H128" t="str">
            <v>eme</v>
          </cell>
          <cell r="I128">
            <v>4</v>
          </cell>
          <cell r="J128" t="str">
            <v>high</v>
          </cell>
          <cell r="K128" t="str">
            <v>both sexes</v>
          </cell>
          <cell r="L128" t="str">
            <v>1995-2000</v>
          </cell>
          <cell r="M128">
            <v>224.166</v>
          </cell>
          <cell r="N128">
            <v>1.8320000000000001</v>
          </cell>
          <cell r="O128">
            <v>0.40600000000000003</v>
          </cell>
          <cell r="P128">
            <v>2.2469999999999999</v>
          </cell>
          <cell r="Q128">
            <v>5.37</v>
          </cell>
          <cell r="R128">
            <v>15.949000000000002</v>
          </cell>
          <cell r="S128">
            <v>26.312999999999999</v>
          </cell>
          <cell r="T128">
            <v>172.04899999999998</v>
          </cell>
        </row>
        <row r="129">
          <cell r="A129">
            <v>83</v>
          </cell>
          <cell r="B129">
            <v>586</v>
          </cell>
          <cell r="C129" t="str">
            <v>Pakistan</v>
          </cell>
          <cell r="D129">
            <v>0</v>
          </cell>
          <cell r="E129">
            <v>3</v>
          </cell>
          <cell r="F129" t="str">
            <v>Emro</v>
          </cell>
          <cell r="G129">
            <v>8</v>
          </cell>
          <cell r="H129" t="str">
            <v>mec</v>
          </cell>
          <cell r="I129">
            <v>1</v>
          </cell>
          <cell r="J129" t="str">
            <v>low and middle</v>
          </cell>
          <cell r="K129" t="str">
            <v>both sexes</v>
          </cell>
          <cell r="L129" t="str">
            <v>1995-2000</v>
          </cell>
          <cell r="M129">
            <v>5681.9480000000003</v>
          </cell>
          <cell r="N129">
            <v>2753.5639999999999</v>
          </cell>
          <cell r="O129">
            <v>236.84399999999999</v>
          </cell>
          <cell r="P129">
            <v>203.70400000000001</v>
          </cell>
          <cell r="Q129">
            <v>291.685</v>
          </cell>
          <cell r="R129">
            <v>516.19899999999996</v>
          </cell>
          <cell r="S129">
            <v>622.28399999999999</v>
          </cell>
          <cell r="T129">
            <v>1057.6679999999999</v>
          </cell>
        </row>
        <row r="130">
          <cell r="A130">
            <v>183</v>
          </cell>
          <cell r="B130">
            <v>591</v>
          </cell>
          <cell r="C130" t="str">
            <v>Panama</v>
          </cell>
          <cell r="D130">
            <v>0</v>
          </cell>
          <cell r="E130">
            <v>2</v>
          </cell>
          <cell r="F130" t="str">
            <v>Amro</v>
          </cell>
          <cell r="G130">
            <v>7</v>
          </cell>
          <cell r="H130" t="str">
            <v>lac</v>
          </cell>
          <cell r="I130">
            <v>1</v>
          </cell>
          <cell r="J130" t="str">
            <v>low and middle</v>
          </cell>
          <cell r="K130" t="str">
            <v>both sexes</v>
          </cell>
          <cell r="L130" t="str">
            <v>1995-2000</v>
          </cell>
          <cell r="M130">
            <v>70.183000000000007</v>
          </cell>
          <cell r="N130">
            <v>8.6780000000000008</v>
          </cell>
          <cell r="O130">
            <v>1.363</v>
          </cell>
          <cell r="P130">
            <v>4.1159999999999997</v>
          </cell>
          <cell r="Q130">
            <v>5.2670000000000003</v>
          </cell>
          <cell r="R130">
            <v>8.5210000000000008</v>
          </cell>
          <cell r="S130">
            <v>9.6269999999999989</v>
          </cell>
          <cell r="T130">
            <v>32.610999999999997</v>
          </cell>
        </row>
        <row r="131">
          <cell r="A131">
            <v>207</v>
          </cell>
          <cell r="B131">
            <v>598</v>
          </cell>
          <cell r="C131" t="str">
            <v>Papua New Guinea</v>
          </cell>
          <cell r="D131">
            <v>0</v>
          </cell>
          <cell r="E131">
            <v>6</v>
          </cell>
          <cell r="F131" t="str">
            <v>Wpro</v>
          </cell>
          <cell r="G131">
            <v>5</v>
          </cell>
          <cell r="H131" t="str">
            <v>oai</v>
          </cell>
          <cell r="I131">
            <v>1</v>
          </cell>
          <cell r="J131" t="str">
            <v>low and middle</v>
          </cell>
          <cell r="K131" t="str">
            <v>both sexes</v>
          </cell>
          <cell r="L131" t="str">
            <v>1995-2000</v>
          </cell>
          <cell r="M131">
            <v>223.81</v>
          </cell>
          <cell r="N131">
            <v>60.515000000000001</v>
          </cell>
          <cell r="O131">
            <v>8.25</v>
          </cell>
          <cell r="P131">
            <v>20.972999999999999</v>
          </cell>
          <cell r="Q131">
            <v>25.391000000000002</v>
          </cell>
          <cell r="R131">
            <v>38.999000000000002</v>
          </cell>
          <cell r="S131">
            <v>34.701000000000001</v>
          </cell>
          <cell r="T131">
            <v>34.981000000000009</v>
          </cell>
        </row>
        <row r="132">
          <cell r="A132">
            <v>192</v>
          </cell>
          <cell r="B132">
            <v>600</v>
          </cell>
          <cell r="C132" t="str">
            <v>Paraguay</v>
          </cell>
          <cell r="D132">
            <v>0</v>
          </cell>
          <cell r="E132">
            <v>2</v>
          </cell>
          <cell r="F132" t="str">
            <v>Amro</v>
          </cell>
          <cell r="G132">
            <v>7</v>
          </cell>
          <cell r="H132" t="str">
            <v>lac</v>
          </cell>
          <cell r="I132">
            <v>1</v>
          </cell>
          <cell r="J132" t="str">
            <v>low and middle</v>
          </cell>
          <cell r="K132" t="str">
            <v>both sexes</v>
          </cell>
          <cell r="L132" t="str">
            <v>1995-2000</v>
          </cell>
          <cell r="M132">
            <v>140.12899999999999</v>
          </cell>
          <cell r="N132">
            <v>39.24</v>
          </cell>
          <cell r="O132">
            <v>4.258</v>
          </cell>
          <cell r="P132">
            <v>7.5129999999999999</v>
          </cell>
          <cell r="Q132">
            <v>10.022</v>
          </cell>
          <cell r="R132">
            <v>15.85</v>
          </cell>
          <cell r="S132">
            <v>16.834</v>
          </cell>
          <cell r="T132">
            <v>46.411999999999999</v>
          </cell>
        </row>
        <row r="133">
          <cell r="A133">
            <v>193</v>
          </cell>
          <cell r="B133">
            <v>604</v>
          </cell>
          <cell r="C133" t="str">
            <v>Peru</v>
          </cell>
          <cell r="D133">
            <v>0</v>
          </cell>
          <cell r="E133">
            <v>2</v>
          </cell>
          <cell r="F133" t="str">
            <v>Amro</v>
          </cell>
          <cell r="G133">
            <v>7</v>
          </cell>
          <cell r="H133" t="str">
            <v>lac</v>
          </cell>
          <cell r="I133">
            <v>1</v>
          </cell>
          <cell r="J133" t="str">
            <v>low and middle</v>
          </cell>
          <cell r="K133" t="str">
            <v>both sexes</v>
          </cell>
          <cell r="L133" t="str">
            <v>1995-2000</v>
          </cell>
          <cell r="M133">
            <v>792.60900000000004</v>
          </cell>
          <cell r="N133">
            <v>200.053</v>
          </cell>
          <cell r="O133">
            <v>27.962000000000003</v>
          </cell>
          <cell r="P133">
            <v>48.685000000000002</v>
          </cell>
          <cell r="Q133">
            <v>64.647999999999996</v>
          </cell>
          <cell r="R133">
            <v>98.568000000000012</v>
          </cell>
          <cell r="S133">
            <v>109.755</v>
          </cell>
          <cell r="T133">
            <v>242.93799999999999</v>
          </cell>
        </row>
        <row r="134">
          <cell r="A134">
            <v>96</v>
          </cell>
          <cell r="B134">
            <v>608</v>
          </cell>
          <cell r="C134" t="str">
            <v>Philippines</v>
          </cell>
          <cell r="D134">
            <v>0</v>
          </cell>
          <cell r="E134">
            <v>6</v>
          </cell>
          <cell r="F134" t="str">
            <v>Wpro</v>
          </cell>
          <cell r="G134">
            <v>5</v>
          </cell>
          <cell r="H134" t="str">
            <v>oai</v>
          </cell>
          <cell r="I134">
            <v>1</v>
          </cell>
          <cell r="J134" t="str">
            <v>low and middle</v>
          </cell>
          <cell r="K134" t="str">
            <v>both sexes</v>
          </cell>
          <cell r="L134" t="str">
            <v>1995-2000</v>
          </cell>
          <cell r="M134">
            <v>2091.3739999999998</v>
          </cell>
          <cell r="N134">
            <v>451.45400000000001</v>
          </cell>
          <cell r="O134">
            <v>59.670999999999999</v>
          </cell>
          <cell r="P134">
            <v>143.822</v>
          </cell>
          <cell r="Q134">
            <v>176.34800000000001</v>
          </cell>
          <cell r="R134">
            <v>290.3</v>
          </cell>
          <cell r="S134">
            <v>307.86099999999999</v>
          </cell>
          <cell r="T134">
            <v>661.91800000000001</v>
          </cell>
        </row>
        <row r="135">
          <cell r="A135">
            <v>125</v>
          </cell>
          <cell r="B135">
            <v>616</v>
          </cell>
          <cell r="C135" t="str">
            <v>Poland</v>
          </cell>
          <cell r="D135">
            <v>0</v>
          </cell>
          <cell r="E135">
            <v>4</v>
          </cell>
          <cell r="F135" t="str">
            <v>Euro</v>
          </cell>
          <cell r="G135">
            <v>2</v>
          </cell>
          <cell r="H135" t="str">
            <v>fse</v>
          </cell>
          <cell r="I135">
            <v>1</v>
          </cell>
          <cell r="J135" t="str">
            <v>low and middle</v>
          </cell>
          <cell r="K135" t="str">
            <v>both sexes</v>
          </cell>
          <cell r="L135" t="str">
            <v>1995-2000</v>
          </cell>
          <cell r="M135">
            <v>1906.8050000000001</v>
          </cell>
          <cell r="N135">
            <v>36.326000000000001</v>
          </cell>
          <cell r="O135">
            <v>6.8260000000000005</v>
          </cell>
          <cell r="P135">
            <v>32.753</v>
          </cell>
          <cell r="Q135">
            <v>96.340999999999994</v>
          </cell>
          <cell r="R135">
            <v>262.01</v>
          </cell>
          <cell r="S135">
            <v>382.09800000000001</v>
          </cell>
          <cell r="T135">
            <v>1090.451</v>
          </cell>
        </row>
        <row r="136">
          <cell r="A136">
            <v>149</v>
          </cell>
          <cell r="B136">
            <v>620</v>
          </cell>
          <cell r="C136" t="str">
            <v>Portugal</v>
          </cell>
          <cell r="D136">
            <v>0</v>
          </cell>
          <cell r="E136">
            <v>4</v>
          </cell>
          <cell r="F136" t="str">
            <v>Euro</v>
          </cell>
          <cell r="G136">
            <v>1</v>
          </cell>
          <cell r="H136" t="str">
            <v>eme</v>
          </cell>
          <cell r="I136">
            <v>4</v>
          </cell>
          <cell r="J136" t="str">
            <v>high</v>
          </cell>
          <cell r="K136" t="str">
            <v>both sexes</v>
          </cell>
          <cell r="L136" t="str">
            <v>1995-2000</v>
          </cell>
          <cell r="M136">
            <v>526.39599999999996</v>
          </cell>
          <cell r="N136">
            <v>5.9779999999999998</v>
          </cell>
          <cell r="O136">
            <v>1.7610000000000001</v>
          </cell>
          <cell r="P136">
            <v>10.271000000000001</v>
          </cell>
          <cell r="Q136">
            <v>16.870999999999999</v>
          </cell>
          <cell r="R136">
            <v>47.200999999999993</v>
          </cell>
          <cell r="S136">
            <v>83.808999999999997</v>
          </cell>
          <cell r="T136">
            <v>360.505</v>
          </cell>
        </row>
        <row r="137">
          <cell r="A137">
            <v>55</v>
          </cell>
          <cell r="B137">
            <v>624</v>
          </cell>
          <cell r="C137" t="str">
            <v>Guinea-Bissau</v>
          </cell>
          <cell r="D137">
            <v>0</v>
          </cell>
          <cell r="E137">
            <v>1</v>
          </cell>
          <cell r="F137" t="str">
            <v>Afro</v>
          </cell>
          <cell r="G137">
            <v>6</v>
          </cell>
          <cell r="H137" t="str">
            <v>ssa</v>
          </cell>
          <cell r="I137">
            <v>1</v>
          </cell>
          <cell r="J137" t="str">
            <v>low and middle</v>
          </cell>
          <cell r="K137" t="str">
            <v>both sexes</v>
          </cell>
          <cell r="L137" t="str">
            <v>1995-2000</v>
          </cell>
          <cell r="M137">
            <v>114.468</v>
          </cell>
          <cell r="N137">
            <v>50.576000000000001</v>
          </cell>
          <cell r="O137">
            <v>11.946999999999999</v>
          </cell>
          <cell r="P137">
            <v>9.2970000000000006</v>
          </cell>
          <cell r="Q137">
            <v>9.6880000000000006</v>
          </cell>
          <cell r="R137">
            <v>10.508000000000001</v>
          </cell>
          <cell r="S137">
            <v>8.8990000000000009</v>
          </cell>
          <cell r="T137">
            <v>13.552999999999999</v>
          </cell>
        </row>
        <row r="138">
          <cell r="A138">
            <v>91</v>
          </cell>
          <cell r="B138">
            <v>626</v>
          </cell>
          <cell r="C138" t="str">
            <v>East Timor</v>
          </cell>
          <cell r="K138" t="str">
            <v>both sexes</v>
          </cell>
          <cell r="L138" t="str">
            <v>1995-2000</v>
          </cell>
          <cell r="M138">
            <v>63.994999999999997</v>
          </cell>
          <cell r="N138">
            <v>27.39</v>
          </cell>
          <cell r="O138">
            <v>4.3390000000000004</v>
          </cell>
          <cell r="P138">
            <v>6.4979999999999993</v>
          </cell>
          <cell r="Q138">
            <v>7.7859999999999996</v>
          </cell>
          <cell r="R138">
            <v>7.3879999999999999</v>
          </cell>
          <cell r="S138">
            <v>5.069</v>
          </cell>
          <cell r="T138">
            <v>5.5250000000000004</v>
          </cell>
        </row>
        <row r="139">
          <cell r="A139">
            <v>173</v>
          </cell>
          <cell r="B139">
            <v>630</v>
          </cell>
          <cell r="C139" t="str">
            <v>Puerto Rico</v>
          </cell>
          <cell r="G139">
            <v>7</v>
          </cell>
          <cell r="H139" t="str">
            <v>lac</v>
          </cell>
          <cell r="I139">
            <v>1</v>
          </cell>
          <cell r="J139" t="str">
            <v>low and middle</v>
          </cell>
          <cell r="K139" t="str">
            <v>both sexes</v>
          </cell>
          <cell r="L139" t="str">
            <v>1995-2000</v>
          </cell>
          <cell r="M139">
            <v>152.911</v>
          </cell>
          <cell r="N139">
            <v>4.5759999999999996</v>
          </cell>
          <cell r="O139">
            <v>0.59799999999999998</v>
          </cell>
          <cell r="P139">
            <v>7.242</v>
          </cell>
          <cell r="Q139">
            <v>13.768000000000001</v>
          </cell>
          <cell r="R139">
            <v>20.43</v>
          </cell>
          <cell r="S139">
            <v>21.893999999999998</v>
          </cell>
          <cell r="T139">
            <v>84.402999999999992</v>
          </cell>
        </row>
        <row r="140">
          <cell r="A140">
            <v>113</v>
          </cell>
          <cell r="B140">
            <v>634</v>
          </cell>
          <cell r="C140" t="str">
            <v>Qatar</v>
          </cell>
          <cell r="D140">
            <v>0</v>
          </cell>
          <cell r="E140">
            <v>3</v>
          </cell>
          <cell r="F140" t="str">
            <v>Emro</v>
          </cell>
          <cell r="G140">
            <v>8</v>
          </cell>
          <cell r="H140" t="str">
            <v>mec</v>
          </cell>
          <cell r="I140">
            <v>4</v>
          </cell>
          <cell r="J140" t="str">
            <v>high</v>
          </cell>
          <cell r="K140" t="str">
            <v>both sexes</v>
          </cell>
          <cell r="L140" t="str">
            <v>1995-2000</v>
          </cell>
          <cell r="M140">
            <v>10.592000000000001</v>
          </cell>
          <cell r="N140">
            <v>1.216</v>
          </cell>
          <cell r="O140">
            <v>0.17</v>
          </cell>
          <cell r="P140">
            <v>0.38100000000000001</v>
          </cell>
          <cell r="Q140">
            <v>1.45</v>
          </cell>
          <cell r="R140">
            <v>3.4350000000000001</v>
          </cell>
          <cell r="S140">
            <v>2.2360000000000002</v>
          </cell>
          <cell r="T140">
            <v>1.704</v>
          </cell>
        </row>
        <row r="141">
          <cell r="A141">
            <v>17</v>
          </cell>
          <cell r="B141">
            <v>638</v>
          </cell>
          <cell r="C141" t="str">
            <v>Reunion</v>
          </cell>
          <cell r="G141">
            <v>5</v>
          </cell>
          <cell r="H141" t="str">
            <v>oai</v>
          </cell>
          <cell r="I141">
            <v>4</v>
          </cell>
          <cell r="J141" t="str">
            <v>high</v>
          </cell>
          <cell r="K141" t="str">
            <v>both sexes</v>
          </cell>
          <cell r="L141" t="str">
            <v>1995-2000</v>
          </cell>
          <cell r="M141">
            <v>17.302</v>
          </cell>
          <cell r="N141">
            <v>0.64600000000000002</v>
          </cell>
          <cell r="O141">
            <v>9.7000000000000003E-2</v>
          </cell>
          <cell r="P141">
            <v>0.57499999999999996</v>
          </cell>
          <cell r="Q141">
            <v>1.419</v>
          </cell>
          <cell r="R141">
            <v>2.7930000000000001</v>
          </cell>
          <cell r="S141">
            <v>3.4409999999999998</v>
          </cell>
          <cell r="T141">
            <v>8.3309999999999995</v>
          </cell>
        </row>
        <row r="142">
          <cell r="A142">
            <v>127</v>
          </cell>
          <cell r="B142">
            <v>642</v>
          </cell>
          <cell r="C142" t="str">
            <v>Romania</v>
          </cell>
          <cell r="D142">
            <v>0</v>
          </cell>
          <cell r="E142">
            <v>4</v>
          </cell>
          <cell r="F142" t="str">
            <v>Euro</v>
          </cell>
          <cell r="G142">
            <v>2</v>
          </cell>
          <cell r="H142" t="str">
            <v>fse</v>
          </cell>
          <cell r="I142">
            <v>1</v>
          </cell>
          <cell r="J142" t="str">
            <v>low and middle</v>
          </cell>
          <cell r="K142" t="str">
            <v>both sexes</v>
          </cell>
          <cell r="L142" t="str">
            <v>1995-2000</v>
          </cell>
          <cell r="M142">
            <v>1290.3900000000001</v>
          </cell>
          <cell r="N142">
            <v>35.481999999999999</v>
          </cell>
          <cell r="O142">
            <v>7.827</v>
          </cell>
          <cell r="P142">
            <v>27.876000000000001</v>
          </cell>
          <cell r="Q142">
            <v>65.611000000000004</v>
          </cell>
          <cell r="R142">
            <v>172.66800000000001</v>
          </cell>
          <cell r="S142">
            <v>264.56600000000003</v>
          </cell>
          <cell r="T142">
            <v>716.36</v>
          </cell>
        </row>
        <row r="143">
          <cell r="A143">
            <v>128</v>
          </cell>
          <cell r="B143">
            <v>643</v>
          </cell>
          <cell r="C143" t="str">
            <v>Russian Federation</v>
          </cell>
          <cell r="D143">
            <v>0</v>
          </cell>
          <cell r="E143">
            <v>4</v>
          </cell>
          <cell r="F143" t="str">
            <v>Euro</v>
          </cell>
          <cell r="G143">
            <v>2</v>
          </cell>
          <cell r="H143" t="str">
            <v>fse</v>
          </cell>
          <cell r="I143">
            <v>1</v>
          </cell>
          <cell r="J143" t="str">
            <v>low and middle</v>
          </cell>
          <cell r="K143" t="str">
            <v>both sexes</v>
          </cell>
          <cell r="L143" t="str">
            <v>1995-2000</v>
          </cell>
          <cell r="M143">
            <v>10238.894</v>
          </cell>
          <cell r="N143">
            <v>163.43</v>
          </cell>
          <cell r="O143">
            <v>57.83</v>
          </cell>
          <cell r="P143">
            <v>326.90199999999999</v>
          </cell>
          <cell r="Q143">
            <v>949.90800000000013</v>
          </cell>
          <cell r="R143">
            <v>1757.04</v>
          </cell>
          <cell r="S143">
            <v>2239.864</v>
          </cell>
          <cell r="T143">
            <v>4743.92</v>
          </cell>
        </row>
        <row r="144">
          <cell r="A144">
            <v>18</v>
          </cell>
          <cell r="B144">
            <v>646</v>
          </cell>
          <cell r="C144" t="str">
            <v>Rwanda</v>
          </cell>
          <cell r="D144">
            <v>0</v>
          </cell>
          <cell r="E144">
            <v>1</v>
          </cell>
          <cell r="F144" t="str">
            <v>Afro</v>
          </cell>
          <cell r="G144">
            <v>6</v>
          </cell>
          <cell r="H144" t="str">
            <v>ssa</v>
          </cell>
          <cell r="I144">
            <v>1</v>
          </cell>
          <cell r="J144" t="str">
            <v>low and middle</v>
          </cell>
          <cell r="K144" t="str">
            <v>both sexes</v>
          </cell>
          <cell r="L144" t="str">
            <v>1995-2000</v>
          </cell>
          <cell r="M144">
            <v>680.86</v>
          </cell>
          <cell r="N144">
            <v>299.16500000000002</v>
          </cell>
          <cell r="O144">
            <v>71.260999999999996</v>
          </cell>
          <cell r="P144">
            <v>68.152999999999992</v>
          </cell>
          <cell r="Q144">
            <v>90.292000000000002</v>
          </cell>
          <cell r="R144">
            <v>73.265000000000001</v>
          </cell>
          <cell r="S144">
            <v>37.225999999999999</v>
          </cell>
          <cell r="T144">
            <v>41.498000000000012</v>
          </cell>
        </row>
        <row r="145">
          <cell r="A145">
            <v>114</v>
          </cell>
          <cell r="B145">
            <v>682</v>
          </cell>
          <cell r="C145" t="str">
            <v>Saudi Arabia</v>
          </cell>
          <cell r="D145">
            <v>0</v>
          </cell>
          <cell r="E145">
            <v>3</v>
          </cell>
          <cell r="F145" t="str">
            <v>Emro</v>
          </cell>
          <cell r="G145">
            <v>8</v>
          </cell>
          <cell r="H145" t="str">
            <v>mec</v>
          </cell>
          <cell r="I145">
            <v>1</v>
          </cell>
          <cell r="J145" t="str">
            <v>low and middle</v>
          </cell>
          <cell r="K145" t="str">
            <v>both sexes</v>
          </cell>
          <cell r="L145" t="str">
            <v>1995-2000</v>
          </cell>
          <cell r="M145">
            <v>412.18400000000003</v>
          </cell>
          <cell r="N145">
            <v>92.486999999999995</v>
          </cell>
          <cell r="O145">
            <v>9.9130000000000003</v>
          </cell>
          <cell r="P145">
            <v>22.387999999999998</v>
          </cell>
          <cell r="Q145">
            <v>34.871000000000002</v>
          </cell>
          <cell r="R145">
            <v>66.158000000000001</v>
          </cell>
          <cell r="S145">
            <v>62.271000000000001</v>
          </cell>
          <cell r="T145">
            <v>124.09599999999999</v>
          </cell>
        </row>
        <row r="146">
          <cell r="A146">
            <v>61</v>
          </cell>
          <cell r="B146">
            <v>686</v>
          </cell>
          <cell r="C146" t="str">
            <v>Senegal</v>
          </cell>
          <cell r="D146">
            <v>0</v>
          </cell>
          <cell r="E146">
            <v>1</v>
          </cell>
          <cell r="F146" t="str">
            <v>Afro</v>
          </cell>
          <cell r="G146">
            <v>6</v>
          </cell>
          <cell r="H146" t="str">
            <v>ssa</v>
          </cell>
          <cell r="I146">
            <v>1</v>
          </cell>
          <cell r="J146" t="str">
            <v>low and middle</v>
          </cell>
          <cell r="K146" t="str">
            <v>both sexes</v>
          </cell>
          <cell r="L146" t="str">
            <v>1995-2000</v>
          </cell>
          <cell r="M146">
            <v>580.04499999999996</v>
          </cell>
          <cell r="N146">
            <v>208.04400000000001</v>
          </cell>
          <cell r="O146">
            <v>58.747999999999998</v>
          </cell>
          <cell r="P146">
            <v>65.616</v>
          </cell>
          <cell r="Q146">
            <v>56.725999999999999</v>
          </cell>
          <cell r="R146">
            <v>58.641000000000005</v>
          </cell>
          <cell r="S146">
            <v>52.89</v>
          </cell>
          <cell r="T146">
            <v>79.38</v>
          </cell>
        </row>
        <row r="147">
          <cell r="A147">
            <v>62</v>
          </cell>
          <cell r="B147">
            <v>694</v>
          </cell>
          <cell r="C147" t="str">
            <v>Sierra Leone</v>
          </cell>
          <cell r="D147">
            <v>0</v>
          </cell>
          <cell r="E147">
            <v>1</v>
          </cell>
          <cell r="F147" t="str">
            <v>Afro</v>
          </cell>
          <cell r="G147">
            <v>6</v>
          </cell>
          <cell r="H147" t="str">
            <v>ssa</v>
          </cell>
          <cell r="I147">
            <v>1</v>
          </cell>
          <cell r="J147" t="str">
            <v>low and middle</v>
          </cell>
          <cell r="K147" t="str">
            <v>both sexes</v>
          </cell>
          <cell r="L147" t="str">
            <v>1995-2000</v>
          </cell>
          <cell r="M147">
            <v>586.19100000000003</v>
          </cell>
          <cell r="N147">
            <v>286.76299999999998</v>
          </cell>
          <cell r="O147">
            <v>65.450999999999993</v>
          </cell>
          <cell r="P147">
            <v>51.793999999999997</v>
          </cell>
          <cell r="Q147">
            <v>55.142000000000003</v>
          </cell>
          <cell r="R147">
            <v>49.686</v>
          </cell>
          <cell r="S147">
            <v>35.255000000000003</v>
          </cell>
          <cell r="T147">
            <v>42.1</v>
          </cell>
        </row>
        <row r="148">
          <cell r="A148">
            <v>97</v>
          </cell>
          <cell r="B148">
            <v>702</v>
          </cell>
          <cell r="C148" t="str">
            <v>Singapore</v>
          </cell>
          <cell r="D148">
            <v>0</v>
          </cell>
          <cell r="E148">
            <v>6</v>
          </cell>
          <cell r="F148" t="str">
            <v>Wpro</v>
          </cell>
          <cell r="G148">
            <v>5</v>
          </cell>
          <cell r="H148" t="str">
            <v>oai</v>
          </cell>
          <cell r="I148">
            <v>4</v>
          </cell>
          <cell r="J148" t="str">
            <v>high</v>
          </cell>
          <cell r="K148" t="str">
            <v>both sexes</v>
          </cell>
          <cell r="L148" t="str">
            <v>1995-2000</v>
          </cell>
          <cell r="M148">
            <v>84.608999999999995</v>
          </cell>
          <cell r="N148">
            <v>1.6259999999999999</v>
          </cell>
          <cell r="O148">
            <v>0.46300000000000002</v>
          </cell>
          <cell r="P148">
            <v>1.8190000000000002</v>
          </cell>
          <cell r="Q148">
            <v>5.0440000000000005</v>
          </cell>
          <cell r="R148">
            <v>13.353999999999999</v>
          </cell>
          <cell r="S148">
            <v>17.97</v>
          </cell>
          <cell r="T148">
            <v>44.333000000000006</v>
          </cell>
        </row>
        <row r="149">
          <cell r="A149">
            <v>129</v>
          </cell>
          <cell r="B149">
            <v>703</v>
          </cell>
          <cell r="C149" t="str">
            <v>Slovakia</v>
          </cell>
          <cell r="D149">
            <v>0</v>
          </cell>
          <cell r="E149">
            <v>4</v>
          </cell>
          <cell r="F149" t="str">
            <v>Euro</v>
          </cell>
          <cell r="G149">
            <v>2</v>
          </cell>
          <cell r="H149" t="str">
            <v>fse</v>
          </cell>
          <cell r="I149">
            <v>1</v>
          </cell>
          <cell r="J149" t="str">
            <v>low and middle</v>
          </cell>
          <cell r="K149" t="str">
            <v>both sexes</v>
          </cell>
          <cell r="L149" t="str">
            <v>1995-2000</v>
          </cell>
          <cell r="M149">
            <v>258.512</v>
          </cell>
          <cell r="N149">
            <v>3.851</v>
          </cell>
          <cell r="O149">
            <v>0.81600000000000006</v>
          </cell>
          <cell r="P149">
            <v>3.8940000000000001</v>
          </cell>
          <cell r="Q149">
            <v>11.628</v>
          </cell>
          <cell r="R149">
            <v>35.926000000000002</v>
          </cell>
          <cell r="S149">
            <v>49.733999999999995</v>
          </cell>
          <cell r="T149">
            <v>152.66300000000001</v>
          </cell>
        </row>
        <row r="150">
          <cell r="A150">
            <v>99</v>
          </cell>
          <cell r="B150">
            <v>704</v>
          </cell>
          <cell r="C150" t="str">
            <v>Viet Nam</v>
          </cell>
          <cell r="D150">
            <v>0</v>
          </cell>
          <cell r="E150">
            <v>6</v>
          </cell>
          <cell r="F150" t="str">
            <v>Wpro</v>
          </cell>
          <cell r="G150">
            <v>5</v>
          </cell>
          <cell r="H150" t="str">
            <v>oai</v>
          </cell>
          <cell r="I150">
            <v>1</v>
          </cell>
          <cell r="J150" t="str">
            <v>low and middle</v>
          </cell>
          <cell r="K150" t="str">
            <v>both sexes</v>
          </cell>
          <cell r="L150" t="str">
            <v>1995-2000</v>
          </cell>
          <cell r="M150">
            <v>2623.8319999999999</v>
          </cell>
          <cell r="N150">
            <v>503.67899999999997</v>
          </cell>
          <cell r="O150">
            <v>132.95400000000001</v>
          </cell>
          <cell r="P150">
            <v>194.27600000000001</v>
          </cell>
          <cell r="Q150">
            <v>208.773</v>
          </cell>
          <cell r="R150">
            <v>267.30200000000002</v>
          </cell>
          <cell r="S150">
            <v>380.46</v>
          </cell>
          <cell r="T150">
            <v>936.38799999999992</v>
          </cell>
        </row>
        <row r="151">
          <cell r="A151">
            <v>150</v>
          </cell>
          <cell r="B151">
            <v>705</v>
          </cell>
          <cell r="C151" t="str">
            <v>Slovenia</v>
          </cell>
          <cell r="D151">
            <v>0</v>
          </cell>
          <cell r="E151">
            <v>4</v>
          </cell>
          <cell r="F151" t="str">
            <v>Euro</v>
          </cell>
          <cell r="G151">
            <v>2</v>
          </cell>
          <cell r="H151" t="str">
            <v>fse</v>
          </cell>
          <cell r="I151">
            <v>1</v>
          </cell>
          <cell r="J151" t="str">
            <v>low and middle</v>
          </cell>
          <cell r="K151" t="str">
            <v>both sexes</v>
          </cell>
          <cell r="L151" t="str">
            <v>1995-2000</v>
          </cell>
          <cell r="M151">
            <v>101.30200000000001</v>
          </cell>
          <cell r="N151">
            <v>0.81299999999999994</v>
          </cell>
          <cell r="O151">
            <v>0.22</v>
          </cell>
          <cell r="P151">
            <v>1.907</v>
          </cell>
          <cell r="Q151">
            <v>4.4320000000000004</v>
          </cell>
          <cell r="R151">
            <v>12.744</v>
          </cell>
          <cell r="S151">
            <v>19.204999999999998</v>
          </cell>
          <cell r="T151">
            <v>61.981000000000009</v>
          </cell>
        </row>
        <row r="152">
          <cell r="A152">
            <v>19</v>
          </cell>
          <cell r="B152">
            <v>706</v>
          </cell>
          <cell r="C152" t="str">
            <v>Somalia</v>
          </cell>
          <cell r="D152">
            <v>0</v>
          </cell>
          <cell r="E152">
            <v>3</v>
          </cell>
          <cell r="F152" t="str">
            <v>Emro</v>
          </cell>
          <cell r="G152">
            <v>6</v>
          </cell>
          <cell r="H152" t="str">
            <v>ssa</v>
          </cell>
          <cell r="I152">
            <v>1</v>
          </cell>
          <cell r="J152" t="str">
            <v>low and middle</v>
          </cell>
          <cell r="K152" t="str">
            <v>both sexes</v>
          </cell>
          <cell r="L152" t="str">
            <v>1995-2000</v>
          </cell>
          <cell r="M152">
            <v>843.74400000000003</v>
          </cell>
          <cell r="N152">
            <v>476.06799999999998</v>
          </cell>
          <cell r="O152">
            <v>76.62</v>
          </cell>
          <cell r="P152">
            <v>73.040000000000006</v>
          </cell>
          <cell r="Q152">
            <v>59.521000000000001</v>
          </cell>
          <cell r="R152">
            <v>52.421999999999997</v>
          </cell>
          <cell r="S152">
            <v>42.48</v>
          </cell>
          <cell r="T152">
            <v>63.592999999999989</v>
          </cell>
        </row>
        <row r="153">
          <cell r="A153">
            <v>45</v>
          </cell>
          <cell r="B153">
            <v>710</v>
          </cell>
          <cell r="C153" t="str">
            <v>South Africa</v>
          </cell>
          <cell r="D153">
            <v>0</v>
          </cell>
          <cell r="E153">
            <v>1</v>
          </cell>
          <cell r="F153" t="str">
            <v>Afro</v>
          </cell>
          <cell r="G153">
            <v>6</v>
          </cell>
          <cell r="H153" t="str">
            <v>ssa</v>
          </cell>
          <cell r="I153">
            <v>1</v>
          </cell>
          <cell r="J153" t="str">
            <v>low and middle</v>
          </cell>
          <cell r="K153" t="str">
            <v>both sexes</v>
          </cell>
          <cell r="L153" t="str">
            <v>1995-2000</v>
          </cell>
          <cell r="M153">
            <v>2381.1280000000002</v>
          </cell>
          <cell r="N153">
            <v>459.94200000000001</v>
          </cell>
          <cell r="O153">
            <v>72.849000000000004</v>
          </cell>
          <cell r="P153">
            <v>204.62900000000002</v>
          </cell>
          <cell r="Q153">
            <v>436.14</v>
          </cell>
          <cell r="R153">
            <v>492.108</v>
          </cell>
          <cell r="S153">
            <v>321.01499999999999</v>
          </cell>
          <cell r="T153">
            <v>394.44499999999999</v>
          </cell>
        </row>
        <row r="154">
          <cell r="A154">
            <v>23</v>
          </cell>
          <cell r="B154">
            <v>716</v>
          </cell>
          <cell r="C154" t="str">
            <v>Zimbabwe</v>
          </cell>
          <cell r="D154">
            <v>0</v>
          </cell>
          <cell r="E154">
            <v>1</v>
          </cell>
          <cell r="F154" t="str">
            <v>Afro</v>
          </cell>
          <cell r="G154">
            <v>6</v>
          </cell>
          <cell r="H154" t="str">
            <v>ssa</v>
          </cell>
          <cell r="I154">
            <v>1</v>
          </cell>
          <cell r="J154" t="str">
            <v>low and middle</v>
          </cell>
          <cell r="K154" t="str">
            <v>both sexes</v>
          </cell>
          <cell r="L154" t="str">
            <v>1995-2000</v>
          </cell>
          <cell r="M154">
            <v>978.39599999999996</v>
          </cell>
          <cell r="N154">
            <v>212.02500000000001</v>
          </cell>
          <cell r="O154">
            <v>51.164000000000001</v>
          </cell>
          <cell r="P154">
            <v>118.902</v>
          </cell>
          <cell r="Q154">
            <v>243.44399999999999</v>
          </cell>
          <cell r="R154">
            <v>177.92399999999998</v>
          </cell>
          <cell r="S154">
            <v>74.700999999999993</v>
          </cell>
          <cell r="T154">
            <v>100.236</v>
          </cell>
        </row>
        <row r="155">
          <cell r="A155">
            <v>151</v>
          </cell>
          <cell r="B155">
            <v>724</v>
          </cell>
          <cell r="C155" t="str">
            <v>Spain</v>
          </cell>
          <cell r="D155">
            <v>0</v>
          </cell>
          <cell r="E155">
            <v>4</v>
          </cell>
          <cell r="F155" t="str">
            <v>Euro</v>
          </cell>
          <cell r="G155">
            <v>1</v>
          </cell>
          <cell r="H155" t="str">
            <v>eme</v>
          </cell>
          <cell r="I155">
            <v>4</v>
          </cell>
          <cell r="J155" t="str">
            <v>high</v>
          </cell>
          <cell r="K155" t="str">
            <v>both sexes</v>
          </cell>
          <cell r="L155" t="str">
            <v>1995-2000</v>
          </cell>
          <cell r="M155">
            <v>1850.0250000000001</v>
          </cell>
          <cell r="N155">
            <v>14.78</v>
          </cell>
          <cell r="O155">
            <v>4.109</v>
          </cell>
          <cell r="P155">
            <v>37.197000000000003</v>
          </cell>
          <cell r="Q155">
            <v>55.689</v>
          </cell>
          <cell r="R155">
            <v>144.095</v>
          </cell>
          <cell r="S155">
            <v>265.91300000000001</v>
          </cell>
          <cell r="T155">
            <v>1328.242</v>
          </cell>
        </row>
        <row r="156">
          <cell r="A156">
            <v>40</v>
          </cell>
          <cell r="B156">
            <v>732</v>
          </cell>
          <cell r="C156" t="str">
            <v>Western Sahara</v>
          </cell>
          <cell r="G156">
            <v>8</v>
          </cell>
          <cell r="H156" t="str">
            <v>mec</v>
          </cell>
          <cell r="K156" t="str">
            <v>both sexes</v>
          </cell>
          <cell r="L156" t="str">
            <v>1995-2000</v>
          </cell>
          <cell r="M156">
            <v>11.622999999999999</v>
          </cell>
          <cell r="N156">
            <v>3.7669999999999999</v>
          </cell>
          <cell r="O156">
            <v>0.49399999999999999</v>
          </cell>
          <cell r="P156">
            <v>1.0620000000000001</v>
          </cell>
          <cell r="Q156">
            <v>1.0569999999999999</v>
          </cell>
          <cell r="R156">
            <v>1.4450000000000001</v>
          </cell>
          <cell r="S156">
            <v>1.41</v>
          </cell>
          <cell r="T156">
            <v>2.3880000000000003</v>
          </cell>
        </row>
        <row r="157">
          <cell r="A157">
            <v>38</v>
          </cell>
          <cell r="B157">
            <v>736</v>
          </cell>
          <cell r="C157" t="str">
            <v>Sudan</v>
          </cell>
          <cell r="D157">
            <v>0</v>
          </cell>
          <cell r="E157">
            <v>3</v>
          </cell>
          <cell r="F157" t="str">
            <v>Emro</v>
          </cell>
          <cell r="G157">
            <v>6</v>
          </cell>
          <cell r="H157" t="str">
            <v>ssa</v>
          </cell>
          <cell r="I157">
            <v>1</v>
          </cell>
          <cell r="J157" t="str">
            <v>low and middle</v>
          </cell>
          <cell r="K157" t="str">
            <v>both sexes</v>
          </cell>
          <cell r="L157" t="str">
            <v>1995-2000</v>
          </cell>
          <cell r="M157">
            <v>1619.8150000000001</v>
          </cell>
          <cell r="N157">
            <v>541.65300000000002</v>
          </cell>
          <cell r="O157">
            <v>157.33500000000001</v>
          </cell>
          <cell r="P157">
            <v>194.18700000000001</v>
          </cell>
          <cell r="Q157">
            <v>176.709</v>
          </cell>
          <cell r="R157">
            <v>180.00200000000001</v>
          </cell>
          <cell r="S157">
            <v>150.172</v>
          </cell>
          <cell r="T157">
            <v>219.75700000000001</v>
          </cell>
        </row>
        <row r="158">
          <cell r="A158">
            <v>194</v>
          </cell>
          <cell r="B158">
            <v>740</v>
          </cell>
          <cell r="C158" t="str">
            <v>Suriname</v>
          </cell>
          <cell r="D158">
            <v>0</v>
          </cell>
          <cell r="E158">
            <v>2</v>
          </cell>
          <cell r="F158" t="str">
            <v>Amro</v>
          </cell>
          <cell r="G158">
            <v>7</v>
          </cell>
          <cell r="H158" t="str">
            <v>lac</v>
          </cell>
          <cell r="I158">
            <v>1</v>
          </cell>
          <cell r="J158" t="str">
            <v>low and middle</v>
          </cell>
          <cell r="K158" t="str">
            <v>both sexes</v>
          </cell>
          <cell r="L158" t="str">
            <v>1995-2000</v>
          </cell>
          <cell r="M158">
            <v>12.397</v>
          </cell>
          <cell r="N158">
            <v>1.4079999999999999</v>
          </cell>
          <cell r="O158">
            <v>0.17499999999999999</v>
          </cell>
          <cell r="P158">
            <v>0.67900000000000005</v>
          </cell>
          <cell r="Q158">
            <v>1.0090000000000001</v>
          </cell>
          <cell r="R158">
            <v>1.516</v>
          </cell>
          <cell r="S158">
            <v>2.4950000000000001</v>
          </cell>
          <cell r="T158">
            <v>5.1150000000000002</v>
          </cell>
        </row>
        <row r="159">
          <cell r="A159">
            <v>46</v>
          </cell>
          <cell r="B159">
            <v>748</v>
          </cell>
          <cell r="C159" t="str">
            <v>Swaziland</v>
          </cell>
          <cell r="D159">
            <v>0</v>
          </cell>
          <cell r="E159">
            <v>1</v>
          </cell>
          <cell r="F159" t="str">
            <v>Afro</v>
          </cell>
          <cell r="G159">
            <v>6</v>
          </cell>
          <cell r="H159" t="str">
            <v>ssa</v>
          </cell>
          <cell r="I159">
            <v>1</v>
          </cell>
          <cell r="J159" t="str">
            <v>low and middle</v>
          </cell>
          <cell r="K159" t="str">
            <v>both sexes</v>
          </cell>
          <cell r="L159" t="str">
            <v>1995-2000</v>
          </cell>
          <cell r="M159">
            <v>43.313000000000002</v>
          </cell>
          <cell r="N159">
            <v>17.966999999999999</v>
          </cell>
          <cell r="O159">
            <v>3.29</v>
          </cell>
          <cell r="P159">
            <v>4.6399999999999997</v>
          </cell>
          <cell r="Q159">
            <v>3.6139999999999999</v>
          </cell>
          <cell r="R159">
            <v>3.7040000000000002</v>
          </cell>
          <cell r="S159">
            <v>3.278</v>
          </cell>
          <cell r="T159">
            <v>6.82</v>
          </cell>
        </row>
        <row r="160">
          <cell r="A160">
            <v>140</v>
          </cell>
          <cell r="B160">
            <v>752</v>
          </cell>
          <cell r="C160" t="str">
            <v>Sweden</v>
          </cell>
          <cell r="D160">
            <v>0</v>
          </cell>
          <cell r="E160">
            <v>4</v>
          </cell>
          <cell r="F160" t="str">
            <v>Euro</v>
          </cell>
          <cell r="G160">
            <v>1</v>
          </cell>
          <cell r="H160" t="str">
            <v>eme</v>
          </cell>
          <cell r="I160">
            <v>4</v>
          </cell>
          <cell r="J160" t="str">
            <v>high</v>
          </cell>
          <cell r="K160" t="str">
            <v>both sexes</v>
          </cell>
          <cell r="L160" t="str">
            <v>1995-2000</v>
          </cell>
          <cell r="M160">
            <v>493.37099999999998</v>
          </cell>
          <cell r="N160">
            <v>3.0019999999999998</v>
          </cell>
          <cell r="O160">
            <v>0.67399999999999993</v>
          </cell>
          <cell r="P160">
            <v>3.919</v>
          </cell>
          <cell r="Q160">
            <v>9.6059999999999999</v>
          </cell>
          <cell r="R160">
            <v>34.765000000000001</v>
          </cell>
          <cell r="S160">
            <v>54.628</v>
          </cell>
          <cell r="T160">
            <v>386.77699999999999</v>
          </cell>
        </row>
        <row r="161">
          <cell r="A161">
            <v>161</v>
          </cell>
          <cell r="B161">
            <v>756</v>
          </cell>
          <cell r="C161" t="str">
            <v>Switzerland</v>
          </cell>
          <cell r="D161">
            <v>0</v>
          </cell>
          <cell r="E161">
            <v>4</v>
          </cell>
          <cell r="F161" t="str">
            <v>Euro</v>
          </cell>
          <cell r="G161">
            <v>1</v>
          </cell>
          <cell r="H161" t="str">
            <v>eme</v>
          </cell>
          <cell r="I161">
            <v>4</v>
          </cell>
          <cell r="J161" t="str">
            <v>high</v>
          </cell>
          <cell r="K161" t="str">
            <v>both sexes</v>
          </cell>
          <cell r="L161" t="str">
            <v>1995-2000</v>
          </cell>
          <cell r="M161">
            <v>318.22899999999998</v>
          </cell>
          <cell r="N161">
            <v>3.5590000000000002</v>
          </cell>
          <cell r="O161">
            <v>0.998</v>
          </cell>
          <cell r="P161">
            <v>5.6790000000000003</v>
          </cell>
          <cell r="Q161">
            <v>11.849</v>
          </cell>
          <cell r="R161">
            <v>26.677</v>
          </cell>
          <cell r="S161">
            <v>38.661000000000001</v>
          </cell>
          <cell r="T161">
            <v>230.80599999999998</v>
          </cell>
        </row>
        <row r="162">
          <cell r="A162">
            <v>115</v>
          </cell>
          <cell r="B162">
            <v>760</v>
          </cell>
          <cell r="C162" t="str">
            <v>Syrian Arab Republic</v>
          </cell>
          <cell r="D162">
            <v>0</v>
          </cell>
          <cell r="E162">
            <v>3</v>
          </cell>
          <cell r="F162" t="str">
            <v>Emro</v>
          </cell>
          <cell r="G162">
            <v>8</v>
          </cell>
          <cell r="H162" t="str">
            <v>mec</v>
          </cell>
          <cell r="I162">
            <v>1</v>
          </cell>
          <cell r="J162" t="str">
            <v>low and middle</v>
          </cell>
          <cell r="K162" t="str">
            <v>both sexes</v>
          </cell>
          <cell r="L162" t="str">
            <v>1995-2000</v>
          </cell>
          <cell r="M162">
            <v>368.70400000000001</v>
          </cell>
          <cell r="N162">
            <v>93.822000000000003</v>
          </cell>
          <cell r="O162">
            <v>13.189</v>
          </cell>
          <cell r="P162">
            <v>28.991999999999997</v>
          </cell>
          <cell r="Q162">
            <v>28.731000000000002</v>
          </cell>
          <cell r="R162">
            <v>41.563000000000002</v>
          </cell>
          <cell r="S162">
            <v>54.094000000000001</v>
          </cell>
          <cell r="T162">
            <v>108.313</v>
          </cell>
        </row>
        <row r="163">
          <cell r="A163">
            <v>85</v>
          </cell>
          <cell r="B163">
            <v>762</v>
          </cell>
          <cell r="C163" t="str">
            <v>Tajikistan</v>
          </cell>
          <cell r="D163">
            <v>0</v>
          </cell>
          <cell r="E163">
            <v>4</v>
          </cell>
          <cell r="F163" t="str">
            <v>Euro</v>
          </cell>
          <cell r="G163">
            <v>8</v>
          </cell>
          <cell r="H163" t="str">
            <v>mec</v>
          </cell>
          <cell r="I163">
            <v>1</v>
          </cell>
          <cell r="J163" t="str">
            <v>low and middle</v>
          </cell>
          <cell r="K163" t="str">
            <v>both sexes</v>
          </cell>
          <cell r="L163" t="str">
            <v>1995-2000</v>
          </cell>
          <cell r="M163">
            <v>205.32499999999999</v>
          </cell>
          <cell r="N163">
            <v>74.105999999999995</v>
          </cell>
          <cell r="O163">
            <v>6.5340000000000007</v>
          </cell>
          <cell r="P163">
            <v>9.4039999999999999</v>
          </cell>
          <cell r="Q163">
            <v>15.305999999999999</v>
          </cell>
          <cell r="R163">
            <v>19.27</v>
          </cell>
          <cell r="S163">
            <v>26.887</v>
          </cell>
          <cell r="T163">
            <v>53.817999999999998</v>
          </cell>
        </row>
        <row r="164">
          <cell r="A164">
            <v>98</v>
          </cell>
          <cell r="B164">
            <v>764</v>
          </cell>
          <cell r="C164" t="str">
            <v>Thailand</v>
          </cell>
          <cell r="D164">
            <v>0</v>
          </cell>
          <cell r="E164">
            <v>5</v>
          </cell>
          <cell r="F164" t="str">
            <v>Searo</v>
          </cell>
          <cell r="G164">
            <v>5</v>
          </cell>
          <cell r="H164" t="str">
            <v>oai</v>
          </cell>
          <cell r="I164">
            <v>1</v>
          </cell>
          <cell r="J164" t="str">
            <v>low and middle</v>
          </cell>
          <cell r="K164" t="str">
            <v>both sexes</v>
          </cell>
          <cell r="L164" t="str">
            <v>1995-2000</v>
          </cell>
          <cell r="M164">
            <v>2007.7270000000001</v>
          </cell>
          <cell r="N164">
            <v>181.24</v>
          </cell>
          <cell r="O164">
            <v>50.99</v>
          </cell>
          <cell r="P164">
            <v>156.41399999999999</v>
          </cell>
          <cell r="Q164">
            <v>307.09799999999996</v>
          </cell>
          <cell r="R164">
            <v>369.65600000000001</v>
          </cell>
          <cell r="S164">
            <v>292.84699999999998</v>
          </cell>
          <cell r="T164">
            <v>649.48200000000008</v>
          </cell>
        </row>
        <row r="165">
          <cell r="A165">
            <v>63</v>
          </cell>
          <cell r="B165">
            <v>768</v>
          </cell>
          <cell r="C165" t="str">
            <v>Togo</v>
          </cell>
          <cell r="D165">
            <v>0</v>
          </cell>
          <cell r="E165">
            <v>1</v>
          </cell>
          <cell r="F165" t="str">
            <v>Afro</v>
          </cell>
          <cell r="G165">
            <v>6</v>
          </cell>
          <cell r="H165" t="str">
            <v>ssa</v>
          </cell>
          <cell r="I165">
            <v>1</v>
          </cell>
          <cell r="J165" t="str">
            <v>low and middle</v>
          </cell>
          <cell r="K165" t="str">
            <v>both sexes</v>
          </cell>
          <cell r="L165" t="str">
            <v>1995-2000</v>
          </cell>
          <cell r="M165">
            <v>334.83499999999998</v>
          </cell>
          <cell r="N165">
            <v>119.37</v>
          </cell>
          <cell r="O165">
            <v>28.497</v>
          </cell>
          <cell r="P165">
            <v>32.887</v>
          </cell>
          <cell r="Q165">
            <v>49.075000000000003</v>
          </cell>
          <cell r="R165">
            <v>42.24</v>
          </cell>
          <cell r="S165">
            <v>24.735999999999997</v>
          </cell>
          <cell r="T165">
            <v>38.03</v>
          </cell>
        </row>
        <row r="166">
          <cell r="A166">
            <v>174</v>
          </cell>
          <cell r="B166">
            <v>780</v>
          </cell>
          <cell r="C166" t="str">
            <v>Trinidad and Tobago</v>
          </cell>
          <cell r="D166">
            <v>0</v>
          </cell>
          <cell r="E166">
            <v>2</v>
          </cell>
          <cell r="F166" t="str">
            <v>Amro</v>
          </cell>
          <cell r="G166">
            <v>7</v>
          </cell>
          <cell r="H166" t="str">
            <v>lac</v>
          </cell>
          <cell r="I166">
            <v>1</v>
          </cell>
          <cell r="J166" t="str">
            <v>low and middle</v>
          </cell>
          <cell r="K166" t="str">
            <v>both sexes</v>
          </cell>
          <cell r="L166" t="str">
            <v>1995-2000</v>
          </cell>
          <cell r="M166">
            <v>37.737000000000002</v>
          </cell>
          <cell r="N166">
            <v>1.482</v>
          </cell>
          <cell r="O166">
            <v>0.26400000000000001</v>
          </cell>
          <cell r="P166">
            <v>1.2530000000000001</v>
          </cell>
          <cell r="Q166">
            <v>2.1920000000000002</v>
          </cell>
          <cell r="R166">
            <v>5.6839999999999993</v>
          </cell>
          <cell r="S166">
            <v>6.4559999999999995</v>
          </cell>
          <cell r="T166">
            <v>20.405999999999999</v>
          </cell>
        </row>
        <row r="167">
          <cell r="A167">
            <v>117</v>
          </cell>
          <cell r="B167">
            <v>784</v>
          </cell>
          <cell r="C167" t="str">
            <v>United Arab Emirates</v>
          </cell>
          <cell r="D167">
            <v>0</v>
          </cell>
          <cell r="E167">
            <v>3</v>
          </cell>
          <cell r="F167" t="str">
            <v>Emro</v>
          </cell>
          <cell r="G167">
            <v>8</v>
          </cell>
          <cell r="H167" t="str">
            <v>mec</v>
          </cell>
          <cell r="I167">
            <v>4</v>
          </cell>
          <cell r="J167" t="str">
            <v>high</v>
          </cell>
          <cell r="K167" t="str">
            <v>both sexes</v>
          </cell>
          <cell r="L167" t="str">
            <v>1995-2000</v>
          </cell>
          <cell r="M167">
            <v>33.463999999999999</v>
          </cell>
          <cell r="N167">
            <v>4.29</v>
          </cell>
          <cell r="O167">
            <v>0.41199999999999998</v>
          </cell>
          <cell r="P167">
            <v>0.63700000000000001</v>
          </cell>
          <cell r="Q167">
            <v>2.8380000000000001</v>
          </cell>
          <cell r="R167">
            <v>9.1300000000000008</v>
          </cell>
          <cell r="S167">
            <v>7.0049999999999999</v>
          </cell>
          <cell r="T167">
            <v>9.152000000000001</v>
          </cell>
        </row>
        <row r="168">
          <cell r="A168">
            <v>39</v>
          </cell>
          <cell r="B168">
            <v>788</v>
          </cell>
          <cell r="C168" t="str">
            <v>Tunisia</v>
          </cell>
          <cell r="D168">
            <v>0</v>
          </cell>
          <cell r="E168">
            <v>3</v>
          </cell>
          <cell r="F168" t="str">
            <v>Emro</v>
          </cell>
          <cell r="G168">
            <v>8</v>
          </cell>
          <cell r="H168" t="str">
            <v>mec</v>
          </cell>
          <cell r="I168">
            <v>1</v>
          </cell>
          <cell r="J168" t="str">
            <v>low and middle</v>
          </cell>
          <cell r="K168" t="str">
            <v>both sexes</v>
          </cell>
          <cell r="L168" t="str">
            <v>1995-2000</v>
          </cell>
          <cell r="M168">
            <v>311.714</v>
          </cell>
          <cell r="N168">
            <v>35.834000000000003</v>
          </cell>
          <cell r="O168">
            <v>5.6749999999999998</v>
          </cell>
          <cell r="P168">
            <v>16.355</v>
          </cell>
          <cell r="Q168">
            <v>21.042000000000002</v>
          </cell>
          <cell r="R168">
            <v>35.826000000000001</v>
          </cell>
          <cell r="S168">
            <v>54.537000000000006</v>
          </cell>
          <cell r="T168">
            <v>142.44499999999999</v>
          </cell>
        </row>
        <row r="169">
          <cell r="A169">
            <v>116</v>
          </cell>
          <cell r="B169">
            <v>792</v>
          </cell>
          <cell r="C169" t="str">
            <v>Turkey</v>
          </cell>
          <cell r="D169">
            <v>0</v>
          </cell>
          <cell r="E169">
            <v>4</v>
          </cell>
          <cell r="F169" t="str">
            <v>Euro</v>
          </cell>
          <cell r="G169">
            <v>8</v>
          </cell>
          <cell r="H169" t="str">
            <v>mec</v>
          </cell>
          <cell r="I169">
            <v>1</v>
          </cell>
          <cell r="J169" t="str">
            <v>low and middle</v>
          </cell>
          <cell r="K169" t="str">
            <v>both sexes</v>
          </cell>
          <cell r="L169" t="str">
            <v>1995-2000</v>
          </cell>
          <cell r="M169">
            <v>2057.3339999999998</v>
          </cell>
          <cell r="N169">
            <v>428.96600000000001</v>
          </cell>
          <cell r="O169">
            <v>44.274000000000001</v>
          </cell>
          <cell r="P169">
            <v>94.192999999999998</v>
          </cell>
          <cell r="Q169">
            <v>123.83700000000002</v>
          </cell>
          <cell r="R169">
            <v>254.62099999999998</v>
          </cell>
          <cell r="S169">
            <v>357.24</v>
          </cell>
          <cell r="T169">
            <v>754.20299999999997</v>
          </cell>
        </row>
        <row r="170">
          <cell r="A170">
            <v>86</v>
          </cell>
          <cell r="B170">
            <v>795</v>
          </cell>
          <cell r="C170" t="str">
            <v>Turkmenistan</v>
          </cell>
          <cell r="D170">
            <v>0</v>
          </cell>
          <cell r="E170">
            <v>4</v>
          </cell>
          <cell r="F170" t="str">
            <v>Euro</v>
          </cell>
          <cell r="G170">
            <v>8</v>
          </cell>
          <cell r="H170" t="str">
            <v>mec</v>
          </cell>
          <cell r="I170">
            <v>1</v>
          </cell>
          <cell r="J170" t="str">
            <v>low and middle</v>
          </cell>
          <cell r="K170" t="str">
            <v>both sexes</v>
          </cell>
          <cell r="L170" t="str">
            <v>1995-2000</v>
          </cell>
          <cell r="M170">
            <v>154.65700000000001</v>
          </cell>
          <cell r="N170">
            <v>46.19</v>
          </cell>
          <cell r="O170">
            <v>4.0830000000000002</v>
          </cell>
          <cell r="P170">
            <v>7.8109999999999999</v>
          </cell>
          <cell r="Q170">
            <v>12.757</v>
          </cell>
          <cell r="R170">
            <v>18.364000000000001</v>
          </cell>
          <cell r="S170">
            <v>23.832000000000001</v>
          </cell>
          <cell r="T170">
            <v>41.62</v>
          </cell>
        </row>
        <row r="171">
          <cell r="A171">
            <v>20</v>
          </cell>
          <cell r="B171">
            <v>800</v>
          </cell>
          <cell r="C171" t="str">
            <v>Uganda</v>
          </cell>
          <cell r="D171">
            <v>0</v>
          </cell>
          <cell r="E171">
            <v>1</v>
          </cell>
          <cell r="F171" t="str">
            <v>Afro</v>
          </cell>
          <cell r="G171">
            <v>6</v>
          </cell>
          <cell r="H171" t="str">
            <v>ssa</v>
          </cell>
          <cell r="I171">
            <v>1</v>
          </cell>
          <cell r="J171" t="str">
            <v>low and middle</v>
          </cell>
          <cell r="K171" t="str">
            <v>both sexes</v>
          </cell>
          <cell r="L171" t="str">
            <v>1995-2000</v>
          </cell>
          <cell r="M171">
            <v>2203.6799999999998</v>
          </cell>
          <cell r="N171">
            <v>901.87400000000002</v>
          </cell>
          <cell r="O171">
            <v>202.14699999999999</v>
          </cell>
          <cell r="P171">
            <v>235.869</v>
          </cell>
          <cell r="Q171">
            <v>356.97800000000001</v>
          </cell>
          <cell r="R171">
            <v>250.98099999999999</v>
          </cell>
          <cell r="S171">
            <v>114.06899999999999</v>
          </cell>
          <cell r="T171">
            <v>141.76199999999997</v>
          </cell>
        </row>
        <row r="172">
          <cell r="A172">
            <v>130</v>
          </cell>
          <cell r="B172">
            <v>804</v>
          </cell>
          <cell r="C172" t="str">
            <v>Ukraine</v>
          </cell>
          <cell r="D172">
            <v>0</v>
          </cell>
          <cell r="E172">
            <v>4</v>
          </cell>
          <cell r="F172" t="str">
            <v>Euro</v>
          </cell>
          <cell r="G172">
            <v>2</v>
          </cell>
          <cell r="H172" t="str">
            <v>fse</v>
          </cell>
          <cell r="I172">
            <v>1</v>
          </cell>
          <cell r="J172" t="str">
            <v>low and middle</v>
          </cell>
          <cell r="K172" t="str">
            <v>both sexes</v>
          </cell>
          <cell r="L172" t="str">
            <v>1995-2000</v>
          </cell>
          <cell r="M172">
            <v>3562.884</v>
          </cell>
          <cell r="N172">
            <v>63.966000000000001</v>
          </cell>
          <cell r="O172">
            <v>17.818000000000001</v>
          </cell>
          <cell r="P172">
            <v>81.652000000000001</v>
          </cell>
          <cell r="Q172">
            <v>202.40199999999999</v>
          </cell>
          <cell r="R172">
            <v>512.851</v>
          </cell>
          <cell r="S172">
            <v>734.36799999999994</v>
          </cell>
          <cell r="T172">
            <v>1949.8269999999998</v>
          </cell>
        </row>
        <row r="173">
          <cell r="A173">
            <v>152</v>
          </cell>
          <cell r="B173">
            <v>807</v>
          </cell>
          <cell r="C173" t="str">
            <v>TFYR Macedonia</v>
          </cell>
          <cell r="D173">
            <v>0</v>
          </cell>
          <cell r="E173">
            <v>4</v>
          </cell>
          <cell r="F173" t="str">
            <v>Euro</v>
          </cell>
          <cell r="G173">
            <v>2</v>
          </cell>
          <cell r="H173" t="str">
            <v>fse</v>
          </cell>
          <cell r="I173">
            <v>1</v>
          </cell>
          <cell r="J173" t="str">
            <v>low and middle</v>
          </cell>
          <cell r="K173" t="str">
            <v>both sexes</v>
          </cell>
          <cell r="L173" t="str">
            <v>1995-2000</v>
          </cell>
          <cell r="M173">
            <v>77.055000000000007</v>
          </cell>
          <cell r="N173">
            <v>4.1289999999999996</v>
          </cell>
          <cell r="O173">
            <v>0.46299999999999997</v>
          </cell>
          <cell r="P173">
            <v>1.46</v>
          </cell>
          <cell r="Q173">
            <v>3.0640000000000001</v>
          </cell>
          <cell r="R173">
            <v>9.4110000000000014</v>
          </cell>
          <cell r="S173">
            <v>16.021000000000001</v>
          </cell>
          <cell r="T173">
            <v>42.506999999999998</v>
          </cell>
        </row>
        <row r="174">
          <cell r="A174">
            <v>35</v>
          </cell>
          <cell r="B174">
            <v>818</v>
          </cell>
          <cell r="C174" t="str">
            <v>Egypt</v>
          </cell>
          <cell r="D174">
            <v>0</v>
          </cell>
          <cell r="E174">
            <v>3</v>
          </cell>
          <cell r="F174" t="str">
            <v>Emro</v>
          </cell>
          <cell r="G174">
            <v>8</v>
          </cell>
          <cell r="H174" t="str">
            <v>mec</v>
          </cell>
          <cell r="I174">
            <v>1</v>
          </cell>
          <cell r="J174" t="str">
            <v>low and middle</v>
          </cell>
          <cell r="K174" t="str">
            <v>both sexes</v>
          </cell>
          <cell r="L174" t="str">
            <v>1995-2000</v>
          </cell>
          <cell r="M174">
            <v>2219.3470000000002</v>
          </cell>
          <cell r="N174">
            <v>555.51700000000005</v>
          </cell>
          <cell r="O174">
            <v>59.58</v>
          </cell>
          <cell r="P174">
            <v>88.504999999999995</v>
          </cell>
          <cell r="Q174">
            <v>143.06299999999999</v>
          </cell>
          <cell r="R174">
            <v>281.60599999999999</v>
          </cell>
          <cell r="S174">
            <v>386.80500000000001</v>
          </cell>
          <cell r="T174">
            <v>704.27099999999996</v>
          </cell>
        </row>
        <row r="175">
          <cell r="A175">
            <v>141</v>
          </cell>
          <cell r="B175">
            <v>826</v>
          </cell>
          <cell r="C175" t="str">
            <v>United Kingdom</v>
          </cell>
          <cell r="D175">
            <v>0</v>
          </cell>
          <cell r="E175">
            <v>4</v>
          </cell>
          <cell r="F175" t="str">
            <v>Euro</v>
          </cell>
          <cell r="G175">
            <v>1</v>
          </cell>
          <cell r="H175" t="str">
            <v>eme</v>
          </cell>
          <cell r="I175">
            <v>4</v>
          </cell>
          <cell r="J175" t="str">
            <v>high</v>
          </cell>
          <cell r="K175" t="str">
            <v>both sexes</v>
          </cell>
          <cell r="L175" t="str">
            <v>1995-2000</v>
          </cell>
          <cell r="M175">
            <v>3160.9960000000001</v>
          </cell>
          <cell r="N175">
            <v>29.122</v>
          </cell>
          <cell r="O175">
            <v>5.5659999999999998</v>
          </cell>
          <cell r="P175">
            <v>28.831000000000003</v>
          </cell>
          <cell r="Q175">
            <v>65.11</v>
          </cell>
          <cell r="R175">
            <v>246.745</v>
          </cell>
          <cell r="S175">
            <v>473.654</v>
          </cell>
          <cell r="T175">
            <v>2311.9680000000003</v>
          </cell>
        </row>
        <row r="176">
          <cell r="A176">
            <v>21</v>
          </cell>
          <cell r="B176">
            <v>834</v>
          </cell>
          <cell r="C176" t="str">
            <v>United Rep. of Tanzania</v>
          </cell>
          <cell r="D176">
            <v>0</v>
          </cell>
          <cell r="E176">
            <v>1</v>
          </cell>
          <cell r="F176" t="str">
            <v>Afro</v>
          </cell>
          <cell r="G176">
            <v>6</v>
          </cell>
          <cell r="H176" t="str">
            <v>ssa</v>
          </cell>
          <cell r="I176">
            <v>1</v>
          </cell>
          <cell r="J176" t="str">
            <v>low and middle</v>
          </cell>
          <cell r="K176" t="str">
            <v>both sexes</v>
          </cell>
          <cell r="L176" t="str">
            <v>1995-2000</v>
          </cell>
          <cell r="M176">
            <v>2426.6309999999999</v>
          </cell>
          <cell r="N176">
            <v>864.12099999999998</v>
          </cell>
          <cell r="O176">
            <v>214.03399999999999</v>
          </cell>
          <cell r="P176">
            <v>259.92899999999997</v>
          </cell>
          <cell r="Q176">
            <v>382.82799999999997</v>
          </cell>
          <cell r="R176">
            <v>318.61500000000001</v>
          </cell>
          <cell r="S176">
            <v>165.81200000000001</v>
          </cell>
          <cell r="T176">
            <v>221.29200000000003</v>
          </cell>
        </row>
        <row r="177">
          <cell r="A177">
            <v>199</v>
          </cell>
          <cell r="B177">
            <v>840</v>
          </cell>
          <cell r="C177" t="str">
            <v>United States of America</v>
          </cell>
          <cell r="D177">
            <v>0</v>
          </cell>
          <cell r="E177">
            <v>2</v>
          </cell>
          <cell r="F177" t="str">
            <v>Amro</v>
          </cell>
          <cell r="G177">
            <v>1</v>
          </cell>
          <cell r="H177" t="str">
            <v>eme</v>
          </cell>
          <cell r="I177">
            <v>4</v>
          </cell>
          <cell r="J177" t="str">
            <v>high</v>
          </cell>
          <cell r="K177" t="str">
            <v>both sexes</v>
          </cell>
          <cell r="L177" t="str">
            <v>1995-2000</v>
          </cell>
          <cell r="M177">
            <v>11562.737999999999</v>
          </cell>
          <cell r="N177">
            <v>166.53800000000001</v>
          </cell>
          <cell r="O177">
            <v>39.142000000000003</v>
          </cell>
          <cell r="P177">
            <v>245.99200000000002</v>
          </cell>
          <cell r="Q177">
            <v>602.13800000000003</v>
          </cell>
          <cell r="R177">
            <v>1230.6320000000001</v>
          </cell>
          <cell r="S177">
            <v>1629.5430000000001</v>
          </cell>
          <cell r="T177">
            <v>7648.7529999999997</v>
          </cell>
        </row>
        <row r="178">
          <cell r="A178">
            <v>49</v>
          </cell>
          <cell r="B178">
            <v>854</v>
          </cell>
          <cell r="C178" t="str">
            <v>Burkina Faso</v>
          </cell>
          <cell r="D178">
            <v>0</v>
          </cell>
          <cell r="E178">
            <v>1</v>
          </cell>
          <cell r="F178" t="str">
            <v>Afro</v>
          </cell>
          <cell r="G178">
            <v>6</v>
          </cell>
          <cell r="H178" t="str">
            <v>ssa</v>
          </cell>
          <cell r="I178">
            <v>1</v>
          </cell>
          <cell r="J178" t="str">
            <v>low and middle</v>
          </cell>
          <cell r="K178" t="str">
            <v>both sexes</v>
          </cell>
          <cell r="L178" t="str">
            <v>1995-2000</v>
          </cell>
          <cell r="M178">
            <v>1038.6969999999999</v>
          </cell>
          <cell r="N178">
            <v>445.12599999999998</v>
          </cell>
          <cell r="O178">
            <v>101.96</v>
          </cell>
          <cell r="P178">
            <v>100.96799999999999</v>
          </cell>
          <cell r="Q178">
            <v>128.19900000000001</v>
          </cell>
          <cell r="R178">
            <v>110.178</v>
          </cell>
          <cell r="S178">
            <v>65.117999999999995</v>
          </cell>
          <cell r="T178">
            <v>87.147999999999996</v>
          </cell>
        </row>
        <row r="179">
          <cell r="A179">
            <v>195</v>
          </cell>
          <cell r="B179">
            <v>858</v>
          </cell>
          <cell r="C179" t="str">
            <v>Uruguay</v>
          </cell>
          <cell r="D179">
            <v>0</v>
          </cell>
          <cell r="E179">
            <v>2</v>
          </cell>
          <cell r="F179" t="str">
            <v>Amro</v>
          </cell>
          <cell r="G179">
            <v>7</v>
          </cell>
          <cell r="H179" t="str">
            <v>lac</v>
          </cell>
          <cell r="I179">
            <v>1</v>
          </cell>
          <cell r="J179" t="str">
            <v>low and middle</v>
          </cell>
          <cell r="K179" t="str">
            <v>both sexes</v>
          </cell>
          <cell r="L179" t="str">
            <v>1995-2000</v>
          </cell>
          <cell r="M179">
            <v>154.345</v>
          </cell>
          <cell r="N179">
            <v>5.851</v>
          </cell>
          <cell r="O179">
            <v>0.80400000000000005</v>
          </cell>
          <cell r="P179">
            <v>3.4530000000000003</v>
          </cell>
          <cell r="Q179">
            <v>5.758</v>
          </cell>
          <cell r="R179">
            <v>16.876000000000001</v>
          </cell>
          <cell r="S179">
            <v>27.457999999999998</v>
          </cell>
          <cell r="T179">
            <v>94.144999999999996</v>
          </cell>
        </row>
        <row r="180">
          <cell r="A180">
            <v>87</v>
          </cell>
          <cell r="B180">
            <v>860</v>
          </cell>
          <cell r="C180" t="str">
            <v>Uzbekistan</v>
          </cell>
          <cell r="D180">
            <v>0</v>
          </cell>
          <cell r="E180">
            <v>4</v>
          </cell>
          <cell r="F180" t="str">
            <v>Euro</v>
          </cell>
          <cell r="G180">
            <v>8</v>
          </cell>
          <cell r="H180" t="str">
            <v>mec</v>
          </cell>
          <cell r="I180">
            <v>1</v>
          </cell>
          <cell r="J180" t="str">
            <v>low and middle</v>
          </cell>
          <cell r="K180" t="str">
            <v>both sexes</v>
          </cell>
          <cell r="L180" t="str">
            <v>1995-2000</v>
          </cell>
          <cell r="M180">
            <v>773.66600000000005</v>
          </cell>
          <cell r="N180">
            <v>203.01599999999999</v>
          </cell>
          <cell r="O180">
            <v>20.398000000000003</v>
          </cell>
          <cell r="P180">
            <v>40.006</v>
          </cell>
          <cell r="Q180">
            <v>66.962999999999994</v>
          </cell>
          <cell r="R180">
            <v>91.19</v>
          </cell>
          <cell r="S180">
            <v>117.092</v>
          </cell>
          <cell r="T180">
            <v>235.00100000000003</v>
          </cell>
        </row>
        <row r="181">
          <cell r="A181">
            <v>196</v>
          </cell>
          <cell r="B181">
            <v>862</v>
          </cell>
          <cell r="C181" t="str">
            <v>Venezuela</v>
          </cell>
          <cell r="D181">
            <v>0</v>
          </cell>
          <cell r="E181">
            <v>2</v>
          </cell>
          <cell r="F181" t="str">
            <v>Amro</v>
          </cell>
          <cell r="G181">
            <v>7</v>
          </cell>
          <cell r="H181" t="str">
            <v>lac</v>
          </cell>
          <cell r="I181">
            <v>1</v>
          </cell>
          <cell r="J181" t="str">
            <v>low and middle</v>
          </cell>
          <cell r="K181" t="str">
            <v>both sexes</v>
          </cell>
          <cell r="L181" t="str">
            <v>1995-2000</v>
          </cell>
          <cell r="M181">
            <v>535.66099999999994</v>
          </cell>
          <cell r="N181">
            <v>71.962000000000003</v>
          </cell>
          <cell r="O181">
            <v>11.492999999999999</v>
          </cell>
          <cell r="P181">
            <v>38.381</v>
          </cell>
          <cell r="Q181">
            <v>49.116</v>
          </cell>
          <cell r="R181">
            <v>81.652000000000001</v>
          </cell>
          <cell r="S181">
            <v>82.097000000000008</v>
          </cell>
          <cell r="T181">
            <v>200.96</v>
          </cell>
        </row>
        <row r="182">
          <cell r="A182">
            <v>214</v>
          </cell>
          <cell r="B182">
            <v>882</v>
          </cell>
          <cell r="C182" t="str">
            <v>Samoa</v>
          </cell>
          <cell r="D182">
            <v>0</v>
          </cell>
          <cell r="E182">
            <v>6</v>
          </cell>
          <cell r="F182" t="str">
            <v>Wpro</v>
          </cell>
          <cell r="G182">
            <v>5</v>
          </cell>
          <cell r="H182" t="str">
            <v>oai</v>
          </cell>
          <cell r="I182">
            <v>1</v>
          </cell>
          <cell r="J182" t="str">
            <v>low and middle</v>
          </cell>
          <cell r="K182" t="str">
            <v>both sexes</v>
          </cell>
          <cell r="L182" t="str">
            <v>1995-2000</v>
          </cell>
          <cell r="M182">
            <v>4.3120000000000003</v>
          </cell>
          <cell r="N182">
            <v>0.66500000000000004</v>
          </cell>
          <cell r="O182">
            <v>6.8000000000000005E-2</v>
          </cell>
          <cell r="P182">
            <v>0.193</v>
          </cell>
          <cell r="Q182">
            <v>0.24700000000000003</v>
          </cell>
          <cell r="R182">
            <v>0.57499999999999996</v>
          </cell>
          <cell r="S182">
            <v>0.85199999999999998</v>
          </cell>
          <cell r="T182">
            <v>1.712</v>
          </cell>
        </row>
        <row r="183">
          <cell r="A183">
            <v>118</v>
          </cell>
          <cell r="B183">
            <v>887</v>
          </cell>
          <cell r="C183" t="str">
            <v>Yemen</v>
          </cell>
          <cell r="D183">
            <v>0</v>
          </cell>
          <cell r="E183">
            <v>3</v>
          </cell>
          <cell r="F183" t="str">
            <v>Emro</v>
          </cell>
          <cell r="G183">
            <v>8</v>
          </cell>
          <cell r="H183" t="str">
            <v>mec</v>
          </cell>
          <cell r="I183">
            <v>1</v>
          </cell>
          <cell r="J183" t="str">
            <v>low and middle</v>
          </cell>
          <cell r="K183" t="str">
            <v>both sexes</v>
          </cell>
          <cell r="L183" t="str">
            <v>1995-2000</v>
          </cell>
          <cell r="M183">
            <v>864.005</v>
          </cell>
          <cell r="N183">
            <v>435.839</v>
          </cell>
          <cell r="O183">
            <v>46.686</v>
          </cell>
          <cell r="P183">
            <v>78.207999999999998</v>
          </cell>
          <cell r="Q183">
            <v>65.153999999999996</v>
          </cell>
          <cell r="R183">
            <v>67.046999999999997</v>
          </cell>
          <cell r="S183">
            <v>67.156000000000006</v>
          </cell>
          <cell r="T183">
            <v>103.91500000000001</v>
          </cell>
        </row>
        <row r="184">
          <cell r="A184">
            <v>153</v>
          </cell>
          <cell r="B184">
            <v>891</v>
          </cell>
          <cell r="C184" t="str">
            <v>Yugoslavia</v>
          </cell>
          <cell r="D184">
            <v>0</v>
          </cell>
          <cell r="E184">
            <v>4</v>
          </cell>
          <cell r="F184" t="str">
            <v>Euro</v>
          </cell>
          <cell r="G184">
            <v>2</v>
          </cell>
          <cell r="H184" t="str">
            <v>fse</v>
          </cell>
          <cell r="I184">
            <v>1</v>
          </cell>
          <cell r="J184" t="str">
            <v>low and middle</v>
          </cell>
          <cell r="K184" t="str">
            <v>both sexes</v>
          </cell>
          <cell r="L184" t="str">
            <v>1995-2000</v>
          </cell>
          <cell r="M184">
            <v>510.36500000000001</v>
          </cell>
          <cell r="N184">
            <v>17.783000000000001</v>
          </cell>
          <cell r="O184">
            <v>1.865</v>
          </cell>
          <cell r="P184">
            <v>6.7729999999999997</v>
          </cell>
          <cell r="Q184">
            <v>16.542000000000002</v>
          </cell>
          <cell r="R184">
            <v>56.697000000000003</v>
          </cell>
          <cell r="S184">
            <v>112.197</v>
          </cell>
          <cell r="T184">
            <v>298.50799999999998</v>
          </cell>
        </row>
        <row r="185">
          <cell r="A185">
            <v>22</v>
          </cell>
          <cell r="B185">
            <v>894</v>
          </cell>
          <cell r="C185" t="str">
            <v>Zambia</v>
          </cell>
          <cell r="D185">
            <v>0</v>
          </cell>
          <cell r="E185">
            <v>1</v>
          </cell>
          <cell r="F185" t="str">
            <v>Afro</v>
          </cell>
          <cell r="G185">
            <v>6</v>
          </cell>
          <cell r="H185" t="str">
            <v>ssa</v>
          </cell>
          <cell r="I185">
            <v>1</v>
          </cell>
          <cell r="J185" t="str">
            <v>low and middle</v>
          </cell>
          <cell r="K185" t="str">
            <v>both sexes</v>
          </cell>
          <cell r="L185" t="str">
            <v>1995-2000</v>
          </cell>
          <cell r="M185">
            <v>870.50400000000002</v>
          </cell>
          <cell r="N185">
            <v>271.416</v>
          </cell>
          <cell r="O185">
            <v>64.881</v>
          </cell>
          <cell r="P185">
            <v>102.86</v>
          </cell>
          <cell r="Q185">
            <v>180.619</v>
          </cell>
          <cell r="R185">
            <v>130.13399999999999</v>
          </cell>
          <cell r="S185">
            <v>54.843000000000004</v>
          </cell>
          <cell r="T185">
            <v>65.751000000000005</v>
          </cell>
        </row>
        <row r="186">
          <cell r="A186">
            <v>1</v>
          </cell>
          <cell r="B186">
            <v>900</v>
          </cell>
          <cell r="C186" t="str">
            <v>World total</v>
          </cell>
          <cell r="K186" t="str">
            <v>both sexes</v>
          </cell>
          <cell r="L186" t="str">
            <v>1995-2000</v>
          </cell>
          <cell r="M186">
            <v>260361.421</v>
          </cell>
          <cell r="N186">
            <v>52610.093999999997</v>
          </cell>
          <cell r="O186">
            <v>9678.2209999999995</v>
          </cell>
          <cell r="P186">
            <v>14133.927</v>
          </cell>
          <cell r="Q186">
            <v>20121.925999999999</v>
          </cell>
          <cell r="R186">
            <v>31908.811000000002</v>
          </cell>
          <cell r="S186">
            <v>38227.51</v>
          </cell>
          <cell r="T186">
            <v>93680.932000000001</v>
          </cell>
        </row>
        <row r="187">
          <cell r="A187">
            <v>2</v>
          </cell>
          <cell r="B187">
            <v>901</v>
          </cell>
          <cell r="C187" t="str">
            <v>More developed regions (*)</v>
          </cell>
          <cell r="K187" t="str">
            <v>both sexes</v>
          </cell>
          <cell r="L187" t="str">
            <v>1995-2000</v>
          </cell>
          <cell r="M187">
            <v>59757.167999999998</v>
          </cell>
          <cell r="N187">
            <v>786.005</v>
          </cell>
          <cell r="O187">
            <v>203.32</v>
          </cell>
          <cell r="P187">
            <v>1141.577</v>
          </cell>
          <cell r="Q187">
            <v>2877.2</v>
          </cell>
          <cell r="R187">
            <v>6919.1540000000005</v>
          </cell>
          <cell r="S187">
            <v>10161.875</v>
          </cell>
          <cell r="T187">
            <v>37668.036999999997</v>
          </cell>
        </row>
        <row r="188">
          <cell r="A188">
            <v>3</v>
          </cell>
          <cell r="B188">
            <v>902</v>
          </cell>
          <cell r="C188" t="str">
            <v>Less developed regions (+)</v>
          </cell>
          <cell r="K188" t="str">
            <v>both sexes</v>
          </cell>
          <cell r="L188" t="str">
            <v>1995-2000</v>
          </cell>
          <cell r="M188">
            <v>200604.25200000001</v>
          </cell>
          <cell r="N188">
            <v>51824.088000000003</v>
          </cell>
          <cell r="O188">
            <v>9474.9009999999998</v>
          </cell>
          <cell r="P188">
            <v>12992.35</v>
          </cell>
          <cell r="Q188">
            <v>17244.726000000002</v>
          </cell>
          <cell r="R188">
            <v>24989.656999999999</v>
          </cell>
          <cell r="S188">
            <v>28065.634999999998</v>
          </cell>
          <cell r="T188">
            <v>56012.894999999997</v>
          </cell>
        </row>
        <row r="189">
          <cell r="A189">
            <v>5</v>
          </cell>
          <cell r="B189">
            <v>903</v>
          </cell>
          <cell r="C189" t="str">
            <v>Africa</v>
          </cell>
          <cell r="K189" t="str">
            <v>both sexes</v>
          </cell>
          <cell r="L189" t="str">
            <v>1995-2000</v>
          </cell>
          <cell r="M189">
            <v>51657.258999999998</v>
          </cell>
          <cell r="N189">
            <v>19946.133000000002</v>
          </cell>
          <cell r="O189">
            <v>4352.866</v>
          </cell>
          <cell r="P189">
            <v>4831.7219999999998</v>
          </cell>
          <cell r="Q189">
            <v>6242.7549999999992</v>
          </cell>
          <cell r="R189">
            <v>5804.8239999999996</v>
          </cell>
          <cell r="S189">
            <v>4096.9340000000002</v>
          </cell>
          <cell r="T189">
            <v>6382.0250000000005</v>
          </cell>
        </row>
        <row r="190">
          <cell r="A190">
            <v>162</v>
          </cell>
          <cell r="B190">
            <v>904</v>
          </cell>
          <cell r="C190" t="str">
            <v>Latin America and the Caribbean</v>
          </cell>
          <cell r="K190" t="str">
            <v>both sexes</v>
          </cell>
          <cell r="L190" t="str">
            <v>1995-2000</v>
          </cell>
          <cell r="M190">
            <v>16225.326999999999</v>
          </cell>
          <cell r="N190">
            <v>2580.3270000000002</v>
          </cell>
          <cell r="O190">
            <v>370.517</v>
          </cell>
          <cell r="P190">
            <v>1133.5730000000001</v>
          </cell>
          <cell r="Q190">
            <v>1633.9849999999999</v>
          </cell>
          <cell r="R190">
            <v>2330.875</v>
          </cell>
          <cell r="S190">
            <v>2306.2930000000001</v>
          </cell>
          <cell r="T190">
            <v>5869.7569999999987</v>
          </cell>
        </row>
        <row r="191">
          <cell r="A191">
            <v>197</v>
          </cell>
          <cell r="B191">
            <v>905</v>
          </cell>
          <cell r="C191" t="str">
            <v>Northern America (12)</v>
          </cell>
          <cell r="K191" t="str">
            <v>both sexes</v>
          </cell>
          <cell r="L191" t="str">
            <v>1995-2000</v>
          </cell>
          <cell r="M191">
            <v>12641.482</v>
          </cell>
          <cell r="N191">
            <v>179.577</v>
          </cell>
          <cell r="O191">
            <v>42.548999999999999</v>
          </cell>
          <cell r="P191">
            <v>264.452</v>
          </cell>
          <cell r="Q191">
            <v>647.29600000000005</v>
          </cell>
          <cell r="R191">
            <v>1336.6990000000001</v>
          </cell>
          <cell r="S191">
            <v>1790.4880000000001</v>
          </cell>
          <cell r="T191">
            <v>8380.4210000000003</v>
          </cell>
        </row>
        <row r="192">
          <cell r="A192">
            <v>65</v>
          </cell>
          <cell r="B192">
            <v>906</v>
          </cell>
          <cell r="C192" t="str">
            <v>Eastern Asia</v>
          </cell>
          <cell r="K192" t="str">
            <v>both sexes</v>
          </cell>
          <cell r="L192" t="str">
            <v>1995-2000</v>
          </cell>
          <cell r="M192">
            <v>50744.387999999999</v>
          </cell>
          <cell r="N192">
            <v>5065.54</v>
          </cell>
          <cell r="O192">
            <v>574.08000000000004</v>
          </cell>
          <cell r="P192">
            <v>1671.991</v>
          </cell>
          <cell r="Q192">
            <v>2830.1530000000002</v>
          </cell>
          <cell r="R192">
            <v>6506.8970000000008</v>
          </cell>
          <cell r="S192">
            <v>9915.7210000000014</v>
          </cell>
          <cell r="T192">
            <v>24180.006000000001</v>
          </cell>
        </row>
        <row r="193">
          <cell r="A193">
            <v>119</v>
          </cell>
          <cell r="B193">
            <v>908</v>
          </cell>
          <cell r="C193" t="str">
            <v>Europe</v>
          </cell>
          <cell r="K193" t="str">
            <v>both sexes</v>
          </cell>
          <cell r="L193" t="str">
            <v>1995-2000</v>
          </cell>
          <cell r="M193">
            <v>41241.917000000001</v>
          </cell>
          <cell r="N193">
            <v>558.077</v>
          </cell>
          <cell r="O193">
            <v>148.203</v>
          </cell>
          <cell r="P193">
            <v>799.97700000000009</v>
          </cell>
          <cell r="Q193">
            <v>2081.46</v>
          </cell>
          <cell r="R193">
            <v>4993.2849999999999</v>
          </cell>
          <cell r="S193">
            <v>7452.0319999999992</v>
          </cell>
          <cell r="T193">
            <v>25208.882999999998</v>
          </cell>
        </row>
        <row r="194">
          <cell r="A194">
            <v>200</v>
          </cell>
          <cell r="B194">
            <v>909</v>
          </cell>
          <cell r="C194" t="str">
            <v>Oceania</v>
          </cell>
          <cell r="K194" t="str">
            <v>both sexes</v>
          </cell>
          <cell r="L194" t="str">
            <v>1995-2000</v>
          </cell>
          <cell r="M194">
            <v>1135.0999999999999</v>
          </cell>
          <cell r="N194">
            <v>82.593999999999994</v>
          </cell>
          <cell r="O194">
            <v>12.382999999999999</v>
          </cell>
          <cell r="P194">
            <v>41.585000000000001</v>
          </cell>
          <cell r="Q194">
            <v>59.412999999999997</v>
          </cell>
          <cell r="R194">
            <v>123.191</v>
          </cell>
          <cell r="S194">
            <v>160.97300000000001</v>
          </cell>
          <cell r="T194">
            <v>654.9609999999999</v>
          </cell>
        </row>
        <row r="195">
          <cell r="A195">
            <v>6</v>
          </cell>
          <cell r="B195">
            <v>910</v>
          </cell>
          <cell r="C195" t="str">
            <v>Eastern Africa (1)</v>
          </cell>
          <cell r="K195" t="str">
            <v>both sexes</v>
          </cell>
          <cell r="L195" t="str">
            <v>1995-2000</v>
          </cell>
          <cell r="M195">
            <v>20355.901999999998</v>
          </cell>
          <cell r="N195">
            <v>8059.3209999999999</v>
          </cell>
          <cell r="O195">
            <v>1775.337</v>
          </cell>
          <cell r="P195">
            <v>2022.9270000000001</v>
          </cell>
          <cell r="Q195">
            <v>2945.0329999999999</v>
          </cell>
          <cell r="R195">
            <v>2384.6880000000001</v>
          </cell>
          <cell r="S195">
            <v>1307.9390000000001</v>
          </cell>
          <cell r="T195">
            <v>1860.6569999999999</v>
          </cell>
        </row>
        <row r="196">
          <cell r="A196">
            <v>24</v>
          </cell>
          <cell r="B196">
            <v>911</v>
          </cell>
          <cell r="C196" t="str">
            <v>Middle Africa (3)</v>
          </cell>
          <cell r="K196" t="str">
            <v>both sexes</v>
          </cell>
          <cell r="L196" t="str">
            <v>1995-2000</v>
          </cell>
          <cell r="M196">
            <v>6878.3429999999998</v>
          </cell>
          <cell r="N196">
            <v>3027.0569999999998</v>
          </cell>
          <cell r="O196">
            <v>628.4670000000001</v>
          </cell>
          <cell r="P196">
            <v>617.24200000000008</v>
          </cell>
          <cell r="Q196">
            <v>712.44200000000001</v>
          </cell>
          <cell r="R196">
            <v>663.26800000000003</v>
          </cell>
          <cell r="S196">
            <v>475.57799999999997</v>
          </cell>
          <cell r="T196">
            <v>754.28899999999999</v>
          </cell>
        </row>
        <row r="197">
          <cell r="A197">
            <v>33</v>
          </cell>
          <cell r="B197">
            <v>912</v>
          </cell>
          <cell r="C197" t="str">
            <v>Northern Africa</v>
          </cell>
          <cell r="K197" t="str">
            <v>both sexes</v>
          </cell>
          <cell r="L197" t="str">
            <v>1995-2000</v>
          </cell>
          <cell r="M197">
            <v>6030.1570000000002</v>
          </cell>
          <cell r="N197">
            <v>1616.626</v>
          </cell>
          <cell r="O197">
            <v>281.74400000000003</v>
          </cell>
          <cell r="P197">
            <v>418.03899999999999</v>
          </cell>
          <cell r="Q197">
            <v>472.524</v>
          </cell>
          <cell r="R197">
            <v>692.22700000000009</v>
          </cell>
          <cell r="S197">
            <v>859.65200000000004</v>
          </cell>
          <cell r="T197">
            <v>1689.345</v>
          </cell>
        </row>
        <row r="198">
          <cell r="A198">
            <v>41</v>
          </cell>
          <cell r="B198">
            <v>913</v>
          </cell>
          <cell r="C198" t="str">
            <v>Southern Africa</v>
          </cell>
          <cell r="K198" t="str">
            <v>both sexes</v>
          </cell>
          <cell r="L198" t="str">
            <v>1995-2000</v>
          </cell>
          <cell r="M198">
            <v>2773.4870000000001</v>
          </cell>
          <cell r="N198">
            <v>587.47199999999998</v>
          </cell>
          <cell r="O198">
            <v>93.855000000000004</v>
          </cell>
          <cell r="P198">
            <v>241.23399999999998</v>
          </cell>
          <cell r="Q198">
            <v>498.54200000000003</v>
          </cell>
          <cell r="R198">
            <v>547.78399999999999</v>
          </cell>
          <cell r="S198">
            <v>354.13800000000003</v>
          </cell>
          <cell r="T198">
            <v>450.46199999999999</v>
          </cell>
        </row>
        <row r="199">
          <cell r="A199">
            <v>47</v>
          </cell>
          <cell r="B199">
            <v>914</v>
          </cell>
          <cell r="C199" t="str">
            <v>Western Africa (4)</v>
          </cell>
          <cell r="K199" t="str">
            <v>both sexes</v>
          </cell>
          <cell r="L199" t="str">
            <v>1995-2000</v>
          </cell>
          <cell r="M199">
            <v>15619.37</v>
          </cell>
          <cell r="N199">
            <v>6655.6570000000002</v>
          </cell>
          <cell r="O199">
            <v>1573.4630000000002</v>
          </cell>
          <cell r="P199">
            <v>1532.28</v>
          </cell>
          <cell r="Q199">
            <v>1614.2139999999999</v>
          </cell>
          <cell r="R199">
            <v>1516.857</v>
          </cell>
          <cell r="S199">
            <v>1099.627</v>
          </cell>
          <cell r="T199">
            <v>1627.2720000000004</v>
          </cell>
        </row>
        <row r="200">
          <cell r="A200">
            <v>163</v>
          </cell>
          <cell r="B200">
            <v>915</v>
          </cell>
          <cell r="C200" t="str">
            <v>Caribbean (10)</v>
          </cell>
          <cell r="K200" t="str">
            <v>both sexes</v>
          </cell>
          <cell r="L200" t="str">
            <v>1995-2000</v>
          </cell>
          <cell r="M200">
            <v>1443.394</v>
          </cell>
          <cell r="N200">
            <v>209.40799999999999</v>
          </cell>
          <cell r="O200">
            <v>45.861999999999995</v>
          </cell>
          <cell r="P200">
            <v>91.718999999999994</v>
          </cell>
          <cell r="Q200">
            <v>134.422</v>
          </cell>
          <cell r="R200">
            <v>188.87700000000001</v>
          </cell>
          <cell r="S200">
            <v>188.45800000000003</v>
          </cell>
          <cell r="T200">
            <v>584.64800000000002</v>
          </cell>
        </row>
        <row r="201">
          <cell r="A201">
            <v>175</v>
          </cell>
          <cell r="B201">
            <v>916</v>
          </cell>
          <cell r="C201" t="str">
            <v>Central America</v>
          </cell>
          <cell r="K201" t="str">
            <v>both sexes</v>
          </cell>
          <cell r="L201" t="str">
            <v>1995-2000</v>
          </cell>
          <cell r="M201">
            <v>3432.47</v>
          </cell>
          <cell r="N201">
            <v>715.923</v>
          </cell>
          <cell r="O201">
            <v>91.167000000000002</v>
          </cell>
          <cell r="P201">
            <v>276.303</v>
          </cell>
          <cell r="Q201">
            <v>333.15100000000001</v>
          </cell>
          <cell r="R201">
            <v>443.91200000000003</v>
          </cell>
          <cell r="S201">
            <v>438.69100000000003</v>
          </cell>
          <cell r="T201">
            <v>1133.3229999999999</v>
          </cell>
        </row>
        <row r="202">
          <cell r="A202">
            <v>88</v>
          </cell>
          <cell r="B202">
            <v>920</v>
          </cell>
          <cell r="C202" t="str">
            <v>South-eastern Asia</v>
          </cell>
          <cell r="K202" t="str">
            <v>both sexes</v>
          </cell>
          <cell r="L202" t="str">
            <v>1995-2000</v>
          </cell>
          <cell r="M202">
            <v>18193.169999999998</v>
          </cell>
          <cell r="N202">
            <v>3621.018</v>
          </cell>
          <cell r="O202">
            <v>637.78199999999993</v>
          </cell>
          <cell r="P202">
            <v>1351.3220000000001</v>
          </cell>
          <cell r="Q202">
            <v>1744.9470000000001</v>
          </cell>
          <cell r="R202">
            <v>2545.2629999999999</v>
          </cell>
          <cell r="S202">
            <v>2817.2350000000001</v>
          </cell>
          <cell r="T202">
            <v>5475.6030000000001</v>
          </cell>
        </row>
        <row r="203">
          <cell r="A203">
            <v>73</v>
          </cell>
          <cell r="B203">
            <v>921</v>
          </cell>
          <cell r="C203" t="str">
            <v>South-central Asia</v>
          </cell>
          <cell r="K203" t="str">
            <v>both sexes</v>
          </cell>
          <cell r="L203" t="str">
            <v>1995-2000</v>
          </cell>
          <cell r="M203">
            <v>62671.523000000001</v>
          </cell>
          <cell r="N203">
            <v>18947.281999999999</v>
          </cell>
          <cell r="O203">
            <v>3376.8789999999999</v>
          </cell>
          <cell r="P203">
            <v>3718.2119999999995</v>
          </cell>
          <cell r="Q203">
            <v>4484.1489999999994</v>
          </cell>
          <cell r="R203">
            <v>7581.3689999999988</v>
          </cell>
          <cell r="S203">
            <v>8821.3019999999997</v>
          </cell>
          <cell r="T203">
            <v>15742.33</v>
          </cell>
        </row>
        <row r="204">
          <cell r="A204">
            <v>100</v>
          </cell>
          <cell r="B204">
            <v>922</v>
          </cell>
          <cell r="C204" t="str">
            <v>Western Asia</v>
          </cell>
          <cell r="K204" t="str">
            <v>both sexes</v>
          </cell>
          <cell r="L204" t="str">
            <v>1995-2000</v>
          </cell>
          <cell r="M204">
            <v>5849.4319999999998</v>
          </cell>
          <cell r="N204">
            <v>1627.11</v>
          </cell>
          <cell r="O204">
            <v>162.815</v>
          </cell>
          <cell r="P204">
            <v>321.32400000000001</v>
          </cell>
          <cell r="Q204">
            <v>397.96899999999999</v>
          </cell>
          <cell r="R204">
            <v>685.61699999999996</v>
          </cell>
          <cell r="S204">
            <v>864.49199999999996</v>
          </cell>
          <cell r="T204">
            <v>1790.105</v>
          </cell>
        </row>
        <row r="205">
          <cell r="A205">
            <v>120</v>
          </cell>
          <cell r="B205">
            <v>923</v>
          </cell>
          <cell r="C205" t="str">
            <v>Eastern Europe</v>
          </cell>
          <cell r="K205" t="str">
            <v>both sexes</v>
          </cell>
          <cell r="L205" t="str">
            <v>1995-2000</v>
          </cell>
          <cell r="M205">
            <v>19999.495999999999</v>
          </cell>
          <cell r="N205">
            <v>345.84399999999999</v>
          </cell>
          <cell r="O205">
            <v>102.30199999999999</v>
          </cell>
          <cell r="P205">
            <v>523.904</v>
          </cell>
          <cell r="Q205">
            <v>1464.069</v>
          </cell>
          <cell r="R205">
            <v>3127.0909999999999</v>
          </cell>
          <cell r="S205">
            <v>4213.6170000000002</v>
          </cell>
          <cell r="T205">
            <v>10222.669</v>
          </cell>
        </row>
        <row r="206">
          <cell r="A206">
            <v>131</v>
          </cell>
          <cell r="B206">
            <v>924</v>
          </cell>
          <cell r="C206" t="str">
            <v>Northern Europe (7)</v>
          </cell>
          <cell r="K206" t="str">
            <v>both sexes</v>
          </cell>
          <cell r="L206" t="str">
            <v>1995-2000</v>
          </cell>
          <cell r="M206">
            <v>5104.143</v>
          </cell>
          <cell r="N206">
            <v>50.484999999999999</v>
          </cell>
          <cell r="O206">
            <v>11.341999999999999</v>
          </cell>
          <cell r="P206">
            <v>56.588999999999999</v>
          </cell>
          <cell r="Q206">
            <v>134</v>
          </cell>
          <cell r="R206">
            <v>444.96899999999999</v>
          </cell>
          <cell r="S206">
            <v>763.06700000000001</v>
          </cell>
          <cell r="T206">
            <v>3643.6910000000003</v>
          </cell>
        </row>
        <row r="207">
          <cell r="A207">
            <v>142</v>
          </cell>
          <cell r="B207">
            <v>925</v>
          </cell>
          <cell r="C207" t="str">
            <v>Southern Europe (8)</v>
          </cell>
          <cell r="K207" t="str">
            <v>both sexes</v>
          </cell>
          <cell r="L207" t="str">
            <v>1995-2000</v>
          </cell>
          <cell r="M207">
            <v>7052.6</v>
          </cell>
          <cell r="N207">
            <v>90.927999999999997</v>
          </cell>
          <cell r="O207">
            <v>17.86</v>
          </cell>
          <cell r="P207">
            <v>106.74</v>
          </cell>
          <cell r="Q207">
            <v>193.33100000000002</v>
          </cell>
          <cell r="R207">
            <v>593.50700000000006</v>
          </cell>
          <cell r="S207">
            <v>1130.212</v>
          </cell>
          <cell r="T207">
            <v>4920.0219999999999</v>
          </cell>
        </row>
        <row r="208">
          <cell r="A208">
            <v>154</v>
          </cell>
          <cell r="B208">
            <v>926</v>
          </cell>
          <cell r="C208" t="str">
            <v>Western Europe (9)</v>
          </cell>
          <cell r="K208" t="str">
            <v>both sexes</v>
          </cell>
          <cell r="L208" t="str">
            <v>1995-2000</v>
          </cell>
          <cell r="M208">
            <v>9085.6779999999999</v>
          </cell>
          <cell r="N208">
            <v>70.819999999999993</v>
          </cell>
          <cell r="O208">
            <v>16.698999999999998</v>
          </cell>
          <cell r="P208">
            <v>112.744</v>
          </cell>
          <cell r="Q208">
            <v>290.06</v>
          </cell>
          <cell r="R208">
            <v>827.71800000000007</v>
          </cell>
          <cell r="S208">
            <v>1345.136</v>
          </cell>
          <cell r="T208">
            <v>6422.5009999999993</v>
          </cell>
        </row>
        <row r="209">
          <cell r="A209">
            <v>201</v>
          </cell>
          <cell r="B209">
            <v>927</v>
          </cell>
          <cell r="C209" t="str">
            <v>Australia/New Zealand</v>
          </cell>
          <cell r="K209" t="str">
            <v>both sexes</v>
          </cell>
          <cell r="L209" t="str">
            <v>1995-2000</v>
          </cell>
          <cell r="M209">
            <v>846.45500000000004</v>
          </cell>
          <cell r="N209">
            <v>11.263999999999999</v>
          </cell>
          <cell r="O209">
            <v>2.681</v>
          </cell>
          <cell r="P209">
            <v>16.561</v>
          </cell>
          <cell r="Q209">
            <v>29.234000000000002</v>
          </cell>
          <cell r="R209">
            <v>74.491</v>
          </cell>
          <cell r="S209">
            <v>114.824</v>
          </cell>
          <cell r="T209">
            <v>597.4</v>
          </cell>
        </row>
        <row r="210">
          <cell r="A210">
            <v>204</v>
          </cell>
          <cell r="B210">
            <v>928</v>
          </cell>
          <cell r="C210" t="str">
            <v>Melanesia</v>
          </cell>
          <cell r="K210" t="str">
            <v>both sexes</v>
          </cell>
          <cell r="L210" t="str">
            <v>1995-2000</v>
          </cell>
          <cell r="M210">
            <v>260.77999999999997</v>
          </cell>
          <cell r="N210">
            <v>66.289000000000001</v>
          </cell>
          <cell r="O210">
            <v>9.0090000000000003</v>
          </cell>
          <cell r="P210">
            <v>23.048999999999999</v>
          </cell>
          <cell r="Q210">
            <v>27.957000000000001</v>
          </cell>
          <cell r="R210">
            <v>44.618000000000002</v>
          </cell>
          <cell r="S210">
            <v>41.302999999999997</v>
          </cell>
          <cell r="T210">
            <v>48.555</v>
          </cell>
        </row>
        <row r="211">
          <cell r="A211">
            <v>184</v>
          </cell>
          <cell r="B211">
            <v>931</v>
          </cell>
          <cell r="C211" t="str">
            <v>South America (11)</v>
          </cell>
          <cell r="K211" t="str">
            <v>both sexes</v>
          </cell>
          <cell r="L211" t="str">
            <v>1995-2000</v>
          </cell>
          <cell r="M211">
            <v>11349.463</v>
          </cell>
          <cell r="N211">
            <v>1654.9960000000001</v>
          </cell>
          <cell r="O211">
            <v>233.488</v>
          </cell>
          <cell r="P211">
            <v>765.55099999999993</v>
          </cell>
          <cell r="Q211">
            <v>1166.4119999999998</v>
          </cell>
          <cell r="R211">
            <v>1698.0860000000002</v>
          </cell>
          <cell r="S211">
            <v>1679.144</v>
          </cell>
          <cell r="T211">
            <v>4151.7860000000001</v>
          </cell>
        </row>
        <row r="212">
          <cell r="A212">
            <v>64</v>
          </cell>
          <cell r="B212">
            <v>935</v>
          </cell>
          <cell r="C212" t="str">
            <v>Asia</v>
          </cell>
          <cell r="K212" t="str">
            <v>both sexes</v>
          </cell>
          <cell r="L212" t="str">
            <v>1995-2000</v>
          </cell>
          <cell r="M212">
            <v>137458.51300000001</v>
          </cell>
          <cell r="N212">
            <v>29260.95</v>
          </cell>
          <cell r="O212">
            <v>4751.5559999999996</v>
          </cell>
          <cell r="P212">
            <v>7062.8490000000002</v>
          </cell>
          <cell r="Q212">
            <v>9457.2180000000008</v>
          </cell>
          <cell r="R212">
            <v>17319.146000000001</v>
          </cell>
          <cell r="S212">
            <v>22418.75</v>
          </cell>
          <cell r="T212">
            <v>47188.044000000002</v>
          </cell>
        </row>
        <row r="213">
          <cell r="A213">
            <v>4</v>
          </cell>
          <cell r="B213">
            <v>941</v>
          </cell>
          <cell r="C213" t="str">
            <v>Least developed countries (#)</v>
          </cell>
          <cell r="K213" t="str">
            <v>both sexes</v>
          </cell>
          <cell r="L213" t="str">
            <v>1995-2000</v>
          </cell>
          <cell r="M213">
            <v>44190.324999999997</v>
          </cell>
          <cell r="N213">
            <v>18343.772000000001</v>
          </cell>
          <cell r="O213">
            <v>3500.8850000000002</v>
          </cell>
          <cell r="P213">
            <v>4152.4520000000002</v>
          </cell>
          <cell r="Q213">
            <v>4870.4619999999995</v>
          </cell>
          <cell r="R213">
            <v>4670.491</v>
          </cell>
          <cell r="S213">
            <v>3429.8440000000001</v>
          </cell>
          <cell r="T213">
            <v>5222.4190000000008</v>
          </cell>
        </row>
        <row r="214">
          <cell r="A214">
            <v>210</v>
          </cell>
          <cell r="B214">
            <v>954</v>
          </cell>
          <cell r="C214" t="str">
            <v>Micronesia (14)</v>
          </cell>
          <cell r="K214" t="str">
            <v>both sexes</v>
          </cell>
          <cell r="L214" t="str">
            <v>1995-2000</v>
          </cell>
          <cell r="M214">
            <v>13.191000000000001</v>
          </cell>
          <cell r="N214">
            <v>3.4380000000000002</v>
          </cell>
          <cell r="O214">
            <v>0.45400000000000001</v>
          </cell>
          <cell r="P214">
            <v>1.161</v>
          </cell>
          <cell r="Q214">
            <v>1.21</v>
          </cell>
          <cell r="R214">
            <v>1.6859999999999999</v>
          </cell>
          <cell r="S214">
            <v>1.7490000000000001</v>
          </cell>
          <cell r="T214">
            <v>3.4929999999999999</v>
          </cell>
        </row>
        <row r="215">
          <cell r="A215">
            <v>212</v>
          </cell>
          <cell r="B215">
            <v>957</v>
          </cell>
          <cell r="C215" t="str">
            <v>Polynesia (15)</v>
          </cell>
          <cell r="K215" t="str">
            <v>both sexes</v>
          </cell>
          <cell r="L215" t="str">
            <v>1995-2000</v>
          </cell>
          <cell r="M215">
            <v>14.673999999999999</v>
          </cell>
          <cell r="N215">
            <v>1.603</v>
          </cell>
          <cell r="O215">
            <v>0.23899999999999999</v>
          </cell>
          <cell r="P215">
            <v>0.81400000000000006</v>
          </cell>
          <cell r="Q215">
            <v>1.012</v>
          </cell>
          <cell r="R215">
            <v>2.3959999999999999</v>
          </cell>
          <cell r="S215">
            <v>3.097</v>
          </cell>
          <cell r="T215">
            <v>5.5129999999999999</v>
          </cell>
        </row>
        <row r="216">
          <cell r="A216">
            <v>74</v>
          </cell>
          <cell r="B216">
            <v>4</v>
          </cell>
          <cell r="C216" t="str">
            <v>Afghanistan</v>
          </cell>
          <cell r="D216">
            <v>0</v>
          </cell>
          <cell r="E216">
            <v>3</v>
          </cell>
          <cell r="F216" t="str">
            <v>Emro</v>
          </cell>
          <cell r="G216">
            <v>8</v>
          </cell>
          <cell r="H216" t="str">
            <v>mec</v>
          </cell>
          <cell r="I216">
            <v>1</v>
          </cell>
          <cell r="J216" t="str">
            <v>low and middle</v>
          </cell>
          <cell r="K216" t="str">
            <v>females</v>
          </cell>
          <cell r="L216" t="str">
            <v>1995-2000</v>
          </cell>
          <cell r="M216">
            <v>1047.1890000000001</v>
          </cell>
          <cell r="N216">
            <v>633.95399999999995</v>
          </cell>
          <cell r="O216">
            <v>58.926000000000002</v>
          </cell>
          <cell r="P216">
            <v>78.078000000000003</v>
          </cell>
          <cell r="Q216">
            <v>61.811000000000007</v>
          </cell>
          <cell r="R216">
            <v>61.242000000000004</v>
          </cell>
          <cell r="S216">
            <v>62.536999999999999</v>
          </cell>
          <cell r="T216">
            <v>90.641000000000005</v>
          </cell>
        </row>
        <row r="217">
          <cell r="A217">
            <v>143</v>
          </cell>
          <cell r="B217">
            <v>8</v>
          </cell>
          <cell r="C217" t="str">
            <v>Albania</v>
          </cell>
          <cell r="D217">
            <v>0</v>
          </cell>
          <cell r="E217">
            <v>4</v>
          </cell>
          <cell r="F217" t="str">
            <v>Euro</v>
          </cell>
          <cell r="G217">
            <v>2</v>
          </cell>
          <cell r="H217" t="str">
            <v>fse</v>
          </cell>
          <cell r="I217">
            <v>1</v>
          </cell>
          <cell r="J217" t="str">
            <v>low and middle</v>
          </cell>
          <cell r="K217" t="str">
            <v>females</v>
          </cell>
          <cell r="L217" t="str">
            <v>1995-2000</v>
          </cell>
          <cell r="M217">
            <v>38.027000000000001</v>
          </cell>
          <cell r="N217">
            <v>6.0140000000000002</v>
          </cell>
          <cell r="O217">
            <v>0.71100000000000008</v>
          </cell>
          <cell r="P217">
            <v>0.93300000000000005</v>
          </cell>
          <cell r="Q217">
            <v>1.542</v>
          </cell>
          <cell r="R217">
            <v>2.7359999999999998</v>
          </cell>
          <cell r="S217">
            <v>4.5139999999999993</v>
          </cell>
          <cell r="T217">
            <v>21.576999999999998</v>
          </cell>
        </row>
        <row r="218">
          <cell r="A218">
            <v>34</v>
          </cell>
          <cell r="B218">
            <v>12</v>
          </cell>
          <cell r="C218" t="str">
            <v>Algeria</v>
          </cell>
          <cell r="D218">
            <v>0</v>
          </cell>
          <cell r="E218">
            <v>1</v>
          </cell>
          <cell r="F218" t="str">
            <v>Afro</v>
          </cell>
          <cell r="G218">
            <v>8</v>
          </cell>
          <cell r="H218" t="str">
            <v>mec</v>
          </cell>
          <cell r="I218">
            <v>1</v>
          </cell>
          <cell r="J218" t="str">
            <v>low and middle</v>
          </cell>
          <cell r="K218" t="str">
            <v>females</v>
          </cell>
          <cell r="L218" t="str">
            <v>1995-2000</v>
          </cell>
          <cell r="M218">
            <v>385.00900000000001</v>
          </cell>
          <cell r="N218">
            <v>96.694999999999993</v>
          </cell>
          <cell r="O218">
            <v>11.288</v>
          </cell>
          <cell r="P218">
            <v>19.491</v>
          </cell>
          <cell r="Q218">
            <v>24.192</v>
          </cell>
          <cell r="R218">
            <v>33.774999999999999</v>
          </cell>
          <cell r="S218">
            <v>51.712000000000003</v>
          </cell>
          <cell r="T218">
            <v>147.85599999999999</v>
          </cell>
        </row>
        <row r="219">
          <cell r="A219">
            <v>25</v>
          </cell>
          <cell r="B219">
            <v>24</v>
          </cell>
          <cell r="C219" t="str">
            <v>Angola</v>
          </cell>
          <cell r="D219">
            <v>0</v>
          </cell>
          <cell r="E219">
            <v>1</v>
          </cell>
          <cell r="F219" t="str">
            <v>Afro</v>
          </cell>
          <cell r="G219">
            <v>6</v>
          </cell>
          <cell r="H219" t="str">
            <v>ssa</v>
          </cell>
          <cell r="I219">
            <v>1</v>
          </cell>
          <cell r="J219" t="str">
            <v>low and middle</v>
          </cell>
          <cell r="K219" t="str">
            <v>females</v>
          </cell>
          <cell r="L219" t="str">
            <v>1995-2000</v>
          </cell>
          <cell r="M219">
            <v>534.51499999999999</v>
          </cell>
          <cell r="N219">
            <v>281.101</v>
          </cell>
          <cell r="O219">
            <v>51.77</v>
          </cell>
          <cell r="P219">
            <v>43.082000000000001</v>
          </cell>
          <cell r="Q219">
            <v>37.558</v>
          </cell>
          <cell r="R219">
            <v>35.257000000000005</v>
          </cell>
          <cell r="S219">
            <v>32.622</v>
          </cell>
          <cell r="T219">
            <v>53.125</v>
          </cell>
        </row>
        <row r="220">
          <cell r="A220">
            <v>102</v>
          </cell>
          <cell r="B220">
            <v>31</v>
          </cell>
          <cell r="C220" t="str">
            <v>Azerbaijan</v>
          </cell>
          <cell r="D220">
            <v>0</v>
          </cell>
          <cell r="E220">
            <v>4</v>
          </cell>
          <cell r="F220" t="str">
            <v>Euro</v>
          </cell>
          <cell r="G220">
            <v>8</v>
          </cell>
          <cell r="H220" t="str">
            <v>mec</v>
          </cell>
          <cell r="I220">
            <v>1</v>
          </cell>
          <cell r="J220" t="str">
            <v>low and middle</v>
          </cell>
          <cell r="K220" t="str">
            <v>females</v>
          </cell>
          <cell r="L220" t="str">
            <v>1995-2000</v>
          </cell>
          <cell r="M220">
            <v>116.29</v>
          </cell>
          <cell r="N220">
            <v>13.992000000000001</v>
          </cell>
          <cell r="O220">
            <v>2.0609999999999999</v>
          </cell>
          <cell r="P220">
            <v>2.9480000000000004</v>
          </cell>
          <cell r="Q220">
            <v>6.5679999999999996</v>
          </cell>
          <cell r="R220">
            <v>11.564</v>
          </cell>
          <cell r="S220">
            <v>21.798000000000002</v>
          </cell>
          <cell r="T220">
            <v>57.358999999999995</v>
          </cell>
        </row>
        <row r="221">
          <cell r="A221">
            <v>185</v>
          </cell>
          <cell r="B221">
            <v>32</v>
          </cell>
          <cell r="C221" t="str">
            <v>Argentina</v>
          </cell>
          <cell r="D221">
            <v>0</v>
          </cell>
          <cell r="E221">
            <v>2</v>
          </cell>
          <cell r="F221" t="str">
            <v>Amro</v>
          </cell>
          <cell r="G221">
            <v>7</v>
          </cell>
          <cell r="H221" t="str">
            <v>lac</v>
          </cell>
          <cell r="I221">
            <v>1</v>
          </cell>
          <cell r="J221" t="str">
            <v>low and middle</v>
          </cell>
          <cell r="K221" t="str">
            <v>females</v>
          </cell>
          <cell r="L221" t="str">
            <v>1995-2000</v>
          </cell>
          <cell r="M221">
            <v>657.01099999999997</v>
          </cell>
          <cell r="N221">
            <v>39.414999999999999</v>
          </cell>
          <cell r="O221">
            <v>3.964</v>
          </cell>
          <cell r="P221">
            <v>12.241999999999999</v>
          </cell>
          <cell r="Q221">
            <v>24.704000000000001</v>
          </cell>
          <cell r="R221">
            <v>58.838999999999999</v>
          </cell>
          <cell r="S221">
            <v>83.915000000000006</v>
          </cell>
          <cell r="T221">
            <v>433.93200000000002</v>
          </cell>
        </row>
        <row r="222">
          <cell r="A222">
            <v>202</v>
          </cell>
          <cell r="B222">
            <v>36</v>
          </cell>
          <cell r="C222" t="str">
            <v>Australia (13)</v>
          </cell>
          <cell r="D222">
            <v>0</v>
          </cell>
          <cell r="E222">
            <v>6</v>
          </cell>
          <cell r="F222" t="str">
            <v>Wpro</v>
          </cell>
          <cell r="G222">
            <v>1</v>
          </cell>
          <cell r="H222" t="str">
            <v>eme</v>
          </cell>
          <cell r="I222">
            <v>4</v>
          </cell>
          <cell r="J222" t="str">
            <v>high</v>
          </cell>
          <cell r="K222" t="str">
            <v>females</v>
          </cell>
          <cell r="L222" t="str">
            <v>1995-2000</v>
          </cell>
          <cell r="M222">
            <v>333.61700000000002</v>
          </cell>
          <cell r="N222">
            <v>3.7240000000000002</v>
          </cell>
          <cell r="O222">
            <v>0.80600000000000005</v>
          </cell>
          <cell r="P222">
            <v>3.222</v>
          </cell>
          <cell r="Q222">
            <v>7.7420000000000009</v>
          </cell>
          <cell r="R222">
            <v>21.591999999999999</v>
          </cell>
          <cell r="S222">
            <v>32.203000000000003</v>
          </cell>
          <cell r="T222">
            <v>264.32800000000003</v>
          </cell>
        </row>
        <row r="223">
          <cell r="A223">
            <v>155</v>
          </cell>
          <cell r="B223">
            <v>40</v>
          </cell>
          <cell r="C223" t="str">
            <v>Austria</v>
          </cell>
          <cell r="D223">
            <v>0</v>
          </cell>
          <cell r="E223">
            <v>4</v>
          </cell>
          <cell r="F223" t="str">
            <v>Euro</v>
          </cell>
          <cell r="G223">
            <v>1</v>
          </cell>
          <cell r="H223" t="str">
            <v>eme</v>
          </cell>
          <cell r="I223">
            <v>4</v>
          </cell>
          <cell r="J223" t="str">
            <v>high</v>
          </cell>
          <cell r="K223" t="str">
            <v>females</v>
          </cell>
          <cell r="L223" t="str">
            <v>1995-2000</v>
          </cell>
          <cell r="M223">
            <v>214.83199999999999</v>
          </cell>
          <cell r="N223">
            <v>1.3640000000000001</v>
          </cell>
          <cell r="O223">
            <v>0.22700000000000001</v>
          </cell>
          <cell r="P223">
            <v>1.2030000000000001</v>
          </cell>
          <cell r="Q223">
            <v>3.843</v>
          </cell>
          <cell r="R223">
            <v>11.786999999999999</v>
          </cell>
          <cell r="S223">
            <v>18.786000000000001</v>
          </cell>
          <cell r="T223">
            <v>177.62200000000004</v>
          </cell>
        </row>
        <row r="224">
          <cell r="A224">
            <v>164</v>
          </cell>
          <cell r="B224">
            <v>44</v>
          </cell>
          <cell r="C224" t="str">
            <v>Bahamas</v>
          </cell>
          <cell r="D224">
            <v>0</v>
          </cell>
          <cell r="E224">
            <v>2</v>
          </cell>
          <cell r="F224" t="str">
            <v>Amro</v>
          </cell>
          <cell r="G224">
            <v>7</v>
          </cell>
          <cell r="H224" t="str">
            <v>lac</v>
          </cell>
          <cell r="I224">
            <v>4</v>
          </cell>
          <cell r="J224" t="str">
            <v>high</v>
          </cell>
          <cell r="K224" t="str">
            <v>females</v>
          </cell>
          <cell r="L224" t="str">
            <v>1995-2000</v>
          </cell>
          <cell r="M224">
            <v>3.1309999999999998</v>
          </cell>
          <cell r="N224">
            <v>0.25</v>
          </cell>
          <cell r="O224">
            <v>2.3E-2</v>
          </cell>
          <cell r="P224">
            <v>0.121</v>
          </cell>
          <cell r="Q224">
            <v>0.32100000000000001</v>
          </cell>
          <cell r="R224">
            <v>0.45900000000000002</v>
          </cell>
          <cell r="S224">
            <v>0.45299999999999996</v>
          </cell>
          <cell r="T224">
            <v>1.5039999999999998</v>
          </cell>
        </row>
        <row r="225">
          <cell r="A225">
            <v>103</v>
          </cell>
          <cell r="B225">
            <v>48</v>
          </cell>
          <cell r="C225" t="str">
            <v>Bahrain</v>
          </cell>
          <cell r="D225">
            <v>0</v>
          </cell>
          <cell r="E225">
            <v>3</v>
          </cell>
          <cell r="F225" t="str">
            <v>Emro</v>
          </cell>
          <cell r="G225">
            <v>8</v>
          </cell>
          <cell r="H225" t="str">
            <v>mec</v>
          </cell>
          <cell r="I225">
            <v>1</v>
          </cell>
          <cell r="J225" t="str">
            <v>low and middle</v>
          </cell>
          <cell r="K225" t="str">
            <v>females</v>
          </cell>
          <cell r="L225" t="str">
            <v>1995-2000</v>
          </cell>
          <cell r="M225">
            <v>3.6789999999999998</v>
          </cell>
          <cell r="N225">
            <v>0.505</v>
          </cell>
          <cell r="O225">
            <v>5.5E-2</v>
          </cell>
          <cell r="P225">
            <v>0.14699999999999999</v>
          </cell>
          <cell r="Q225">
            <v>0.373</v>
          </cell>
          <cell r="R225">
            <v>0.51600000000000001</v>
          </cell>
          <cell r="S225">
            <v>0.60499999999999998</v>
          </cell>
          <cell r="T225">
            <v>1.4780000000000002</v>
          </cell>
        </row>
        <row r="226">
          <cell r="A226">
            <v>75</v>
          </cell>
          <cell r="B226">
            <v>50</v>
          </cell>
          <cell r="C226" t="str">
            <v>Bangladesh</v>
          </cell>
          <cell r="D226">
            <v>0</v>
          </cell>
          <cell r="E226">
            <v>5</v>
          </cell>
          <cell r="F226" t="str">
            <v>Searo</v>
          </cell>
          <cell r="G226">
            <v>5</v>
          </cell>
          <cell r="H226" t="str">
            <v>oai</v>
          </cell>
          <cell r="I226">
            <v>1</v>
          </cell>
          <cell r="J226" t="str">
            <v>low and middle</v>
          </cell>
          <cell r="K226" t="str">
            <v>females</v>
          </cell>
          <cell r="L226" t="str">
            <v>1995-2000</v>
          </cell>
          <cell r="M226">
            <v>2909.57</v>
          </cell>
          <cell r="N226">
            <v>954.59</v>
          </cell>
          <cell r="O226">
            <v>166.54400000000001</v>
          </cell>
          <cell r="P226">
            <v>335.584</v>
          </cell>
          <cell r="Q226">
            <v>298.22500000000002</v>
          </cell>
          <cell r="R226">
            <v>310.57399999999996</v>
          </cell>
          <cell r="S226">
            <v>278.98899999999998</v>
          </cell>
          <cell r="T226">
            <v>565.06399999999996</v>
          </cell>
        </row>
        <row r="227">
          <cell r="A227">
            <v>101</v>
          </cell>
          <cell r="B227">
            <v>51</v>
          </cell>
          <cell r="C227" t="str">
            <v>Armenia</v>
          </cell>
          <cell r="D227">
            <v>0</v>
          </cell>
          <cell r="E227">
            <v>4</v>
          </cell>
          <cell r="F227" t="str">
            <v>Euro</v>
          </cell>
          <cell r="G227">
            <v>8</v>
          </cell>
          <cell r="H227" t="str">
            <v>mec</v>
          </cell>
          <cell r="I227">
            <v>1</v>
          </cell>
          <cell r="J227" t="str">
            <v>low and middle</v>
          </cell>
          <cell r="K227" t="str">
            <v>females</v>
          </cell>
          <cell r="L227" t="str">
            <v>1995-2000</v>
          </cell>
          <cell r="M227">
            <v>63.762</v>
          </cell>
          <cell r="N227">
            <v>3.556</v>
          </cell>
          <cell r="O227">
            <v>0.52600000000000002</v>
          </cell>
          <cell r="P227">
            <v>1.2949999999999999</v>
          </cell>
          <cell r="Q227">
            <v>3.8970000000000002</v>
          </cell>
          <cell r="R227">
            <v>6.649</v>
          </cell>
          <cell r="S227">
            <v>13.208</v>
          </cell>
          <cell r="T227">
            <v>34.631</v>
          </cell>
        </row>
        <row r="228">
          <cell r="A228">
            <v>165</v>
          </cell>
          <cell r="B228">
            <v>52</v>
          </cell>
          <cell r="C228" t="str">
            <v>Barbados</v>
          </cell>
          <cell r="D228">
            <v>0</v>
          </cell>
          <cell r="E228">
            <v>2</v>
          </cell>
          <cell r="F228" t="str">
            <v>Amro</v>
          </cell>
          <cell r="G228">
            <v>7</v>
          </cell>
          <cell r="H228" t="str">
            <v>lac</v>
          </cell>
          <cell r="I228">
            <v>1</v>
          </cell>
          <cell r="J228" t="str">
            <v>low and middle</v>
          </cell>
          <cell r="K228" t="str">
            <v>females</v>
          </cell>
          <cell r="L228" t="str">
            <v>1995-2000</v>
          </cell>
          <cell r="M228">
            <v>5.8360000000000003</v>
          </cell>
          <cell r="N228">
            <v>0.124</v>
          </cell>
          <cell r="O228">
            <v>1.4E-2</v>
          </cell>
          <cell r="P228">
            <v>5.5E-2</v>
          </cell>
          <cell r="Q228">
            <v>0.184</v>
          </cell>
          <cell r="R228">
            <v>0.36099999999999999</v>
          </cell>
          <cell r="S228">
            <v>0.57199999999999995</v>
          </cell>
          <cell r="T228">
            <v>4.5259999999999998</v>
          </cell>
        </row>
        <row r="229">
          <cell r="A229">
            <v>156</v>
          </cell>
          <cell r="B229">
            <v>56</v>
          </cell>
          <cell r="C229" t="str">
            <v>Belgium</v>
          </cell>
          <cell r="D229">
            <v>0</v>
          </cell>
          <cell r="E229">
            <v>4</v>
          </cell>
          <cell r="F229" t="str">
            <v>Euro</v>
          </cell>
          <cell r="G229">
            <v>1</v>
          </cell>
          <cell r="H229" t="str">
            <v>eme</v>
          </cell>
          <cell r="I229">
            <v>4</v>
          </cell>
          <cell r="J229" t="str">
            <v>high</v>
          </cell>
          <cell r="K229" t="str">
            <v>females</v>
          </cell>
          <cell r="L229" t="str">
            <v>1995-2000</v>
          </cell>
          <cell r="M229">
            <v>258.84899999999999</v>
          </cell>
          <cell r="N229">
            <v>2.0379999999999998</v>
          </cell>
          <cell r="O229">
            <v>0.38600000000000001</v>
          </cell>
          <cell r="P229">
            <v>1.6559999999999999</v>
          </cell>
          <cell r="Q229">
            <v>5.181</v>
          </cell>
          <cell r="R229">
            <v>14.11</v>
          </cell>
          <cell r="S229">
            <v>26.440999999999999</v>
          </cell>
          <cell r="T229">
            <v>209.03699999999995</v>
          </cell>
        </row>
        <row r="230">
          <cell r="A230">
            <v>76</v>
          </cell>
          <cell r="B230">
            <v>64</v>
          </cell>
          <cell r="C230" t="str">
            <v>Bhutan</v>
          </cell>
          <cell r="D230">
            <v>0</v>
          </cell>
          <cell r="E230">
            <v>5</v>
          </cell>
          <cell r="F230" t="str">
            <v>Searo</v>
          </cell>
          <cell r="G230">
            <v>5</v>
          </cell>
          <cell r="H230" t="str">
            <v>oai</v>
          </cell>
          <cell r="I230">
            <v>1</v>
          </cell>
          <cell r="J230" t="str">
            <v>low and middle</v>
          </cell>
          <cell r="K230" t="str">
            <v>females</v>
          </cell>
          <cell r="L230" t="str">
            <v>1995-2000</v>
          </cell>
          <cell r="M230">
            <v>46.281999999999996</v>
          </cell>
          <cell r="N230">
            <v>17.006</v>
          </cell>
          <cell r="O230">
            <v>3.129</v>
          </cell>
          <cell r="P230">
            <v>3.621</v>
          </cell>
          <cell r="Q230">
            <v>3.6289999999999996</v>
          </cell>
          <cell r="R230">
            <v>4.3010000000000002</v>
          </cell>
          <cell r="S230">
            <v>4.6660000000000004</v>
          </cell>
          <cell r="T230">
            <v>9.93</v>
          </cell>
        </row>
        <row r="231">
          <cell r="A231">
            <v>186</v>
          </cell>
          <cell r="B231">
            <v>68</v>
          </cell>
          <cell r="C231" t="str">
            <v>Bolivia</v>
          </cell>
          <cell r="D231">
            <v>0</v>
          </cell>
          <cell r="E231">
            <v>2</v>
          </cell>
          <cell r="F231" t="str">
            <v>Amro</v>
          </cell>
          <cell r="G231">
            <v>7</v>
          </cell>
          <cell r="H231" t="str">
            <v>lac</v>
          </cell>
          <cell r="I231">
            <v>1</v>
          </cell>
          <cell r="J231" t="str">
            <v>low and middle</v>
          </cell>
          <cell r="K231" t="str">
            <v>females</v>
          </cell>
          <cell r="L231" t="str">
            <v>1995-2000</v>
          </cell>
          <cell r="M231">
            <v>170.453</v>
          </cell>
          <cell r="N231">
            <v>53.981000000000002</v>
          </cell>
          <cell r="O231">
            <v>10.217000000000001</v>
          </cell>
          <cell r="P231">
            <v>14.181000000000001</v>
          </cell>
          <cell r="Q231">
            <v>13.941000000000001</v>
          </cell>
          <cell r="R231">
            <v>18.221</v>
          </cell>
          <cell r="S231">
            <v>18.875</v>
          </cell>
          <cell r="T231">
            <v>41.036999999999992</v>
          </cell>
        </row>
        <row r="232">
          <cell r="A232">
            <v>144</v>
          </cell>
          <cell r="B232">
            <v>70</v>
          </cell>
          <cell r="C232" t="str">
            <v>Bosnia and Herzegovina</v>
          </cell>
          <cell r="D232">
            <v>0</v>
          </cell>
          <cell r="E232">
            <v>4</v>
          </cell>
          <cell r="F232" t="str">
            <v>Euro</v>
          </cell>
          <cell r="G232">
            <v>2</v>
          </cell>
          <cell r="H232" t="str">
            <v>fse</v>
          </cell>
          <cell r="I232">
            <v>1</v>
          </cell>
          <cell r="J232" t="str">
            <v>low and middle</v>
          </cell>
          <cell r="K232" t="str">
            <v>females</v>
          </cell>
          <cell r="L232" t="str">
            <v>1995-2000</v>
          </cell>
          <cell r="M232">
            <v>65.045000000000002</v>
          </cell>
          <cell r="N232">
            <v>1.4990000000000001</v>
          </cell>
          <cell r="O232">
            <v>0.26600000000000001</v>
          </cell>
          <cell r="P232">
            <v>0.82</v>
          </cell>
          <cell r="Q232">
            <v>2.4130000000000003</v>
          </cell>
          <cell r="R232">
            <v>7.2319999999999993</v>
          </cell>
          <cell r="S232">
            <v>14.698</v>
          </cell>
          <cell r="T232">
            <v>38.117000000000004</v>
          </cell>
        </row>
        <row r="233">
          <cell r="A233">
            <v>42</v>
          </cell>
          <cell r="B233">
            <v>72</v>
          </cell>
          <cell r="C233" t="str">
            <v>Botswana</v>
          </cell>
          <cell r="D233">
            <v>0</v>
          </cell>
          <cell r="E233">
            <v>1</v>
          </cell>
          <cell r="F233" t="str">
            <v>Afro</v>
          </cell>
          <cell r="G233">
            <v>6</v>
          </cell>
          <cell r="H233" t="str">
            <v>ssa</v>
          </cell>
          <cell r="I233">
            <v>1</v>
          </cell>
          <cell r="J233" t="str">
            <v>low and middle</v>
          </cell>
          <cell r="K233" t="str">
            <v>females</v>
          </cell>
          <cell r="L233" t="str">
            <v>1995-2000</v>
          </cell>
          <cell r="M233">
            <v>58.597000000000001</v>
          </cell>
          <cell r="N233">
            <v>12.802</v>
          </cell>
          <cell r="O233">
            <v>2.1559999999999997</v>
          </cell>
          <cell r="P233">
            <v>7.0590000000000002</v>
          </cell>
          <cell r="Q233">
            <v>14.411999999999999</v>
          </cell>
          <cell r="R233">
            <v>10.816000000000001</v>
          </cell>
          <cell r="S233">
            <v>4.66</v>
          </cell>
          <cell r="T233">
            <v>6.6920000000000002</v>
          </cell>
        </row>
        <row r="234">
          <cell r="A234">
            <v>187</v>
          </cell>
          <cell r="B234">
            <v>76</v>
          </cell>
          <cell r="C234" t="str">
            <v>Brazil</v>
          </cell>
          <cell r="D234">
            <v>0</v>
          </cell>
          <cell r="E234">
            <v>2</v>
          </cell>
          <cell r="F234" t="str">
            <v>Amro</v>
          </cell>
          <cell r="G234">
            <v>7</v>
          </cell>
          <cell r="H234" t="str">
            <v>lac</v>
          </cell>
          <cell r="I234">
            <v>1</v>
          </cell>
          <cell r="J234" t="str">
            <v>low and middle</v>
          </cell>
          <cell r="K234" t="str">
            <v>females</v>
          </cell>
          <cell r="L234" t="str">
            <v>1995-2000</v>
          </cell>
          <cell r="M234">
            <v>2485.038</v>
          </cell>
          <cell r="N234">
            <v>339.50900000000001</v>
          </cell>
          <cell r="O234">
            <v>43.043999999999997</v>
          </cell>
          <cell r="P234">
            <v>113.251</v>
          </cell>
          <cell r="Q234">
            <v>233.58600000000001</v>
          </cell>
          <cell r="R234">
            <v>375.85199999999998</v>
          </cell>
          <cell r="S234">
            <v>377.47300000000001</v>
          </cell>
          <cell r="T234">
            <v>1002.3230000000001</v>
          </cell>
        </row>
        <row r="235">
          <cell r="A235">
            <v>176</v>
          </cell>
          <cell r="B235">
            <v>84</v>
          </cell>
          <cell r="C235" t="str">
            <v>Belize</v>
          </cell>
          <cell r="D235">
            <v>0</v>
          </cell>
          <cell r="E235">
            <v>2</v>
          </cell>
          <cell r="F235" t="str">
            <v>Amro</v>
          </cell>
          <cell r="G235">
            <v>7</v>
          </cell>
          <cell r="H235" t="str">
            <v>lac</v>
          </cell>
          <cell r="I235">
            <v>1</v>
          </cell>
          <cell r="J235" t="str">
            <v>low and middle</v>
          </cell>
          <cell r="K235" t="str">
            <v>females</v>
          </cell>
          <cell r="L235" t="str">
            <v>1995-2000</v>
          </cell>
          <cell r="M235">
            <v>2.238</v>
          </cell>
          <cell r="N235">
            <v>0.63500000000000001</v>
          </cell>
          <cell r="O235">
            <v>5.2000000000000005E-2</v>
          </cell>
          <cell r="P235">
            <v>7.4999999999999997E-2</v>
          </cell>
          <cell r="Q235">
            <v>0.10600000000000001</v>
          </cell>
          <cell r="R235">
            <v>0.14699999999999999</v>
          </cell>
          <cell r="S235">
            <v>0.25</v>
          </cell>
          <cell r="T235">
            <v>0.97299999999999998</v>
          </cell>
        </row>
        <row r="236">
          <cell r="A236">
            <v>208</v>
          </cell>
          <cell r="B236">
            <v>90</v>
          </cell>
          <cell r="C236" t="str">
            <v>Solomon Islands</v>
          </cell>
          <cell r="D236">
            <v>0</v>
          </cell>
          <cell r="E236">
            <v>6</v>
          </cell>
          <cell r="F236" t="str">
            <v>Wpro</v>
          </cell>
          <cell r="G236">
            <v>5</v>
          </cell>
          <cell r="H236" t="str">
            <v>oai</v>
          </cell>
          <cell r="I236">
            <v>1</v>
          </cell>
          <cell r="J236" t="str">
            <v>low and middle</v>
          </cell>
          <cell r="K236" t="str">
            <v>females</v>
          </cell>
          <cell r="L236" t="str">
            <v>1995-2000</v>
          </cell>
          <cell r="M236">
            <v>3.359</v>
          </cell>
          <cell r="N236">
            <v>0.77</v>
          </cell>
          <cell r="O236">
            <v>7.5999999999999998E-2</v>
          </cell>
          <cell r="P236">
            <v>0.17099999999999999</v>
          </cell>
          <cell r="Q236">
            <v>0.221</v>
          </cell>
          <cell r="R236">
            <v>0.42</v>
          </cell>
          <cell r="S236">
            <v>0.51200000000000001</v>
          </cell>
          <cell r="T236">
            <v>1.1889999999999998</v>
          </cell>
        </row>
        <row r="237">
          <cell r="A237">
            <v>89</v>
          </cell>
          <cell r="B237">
            <v>96</v>
          </cell>
          <cell r="C237" t="str">
            <v>Brunei Darussalam</v>
          </cell>
          <cell r="D237">
            <v>0</v>
          </cell>
          <cell r="E237">
            <v>6</v>
          </cell>
          <cell r="F237" t="str">
            <v>Wpro</v>
          </cell>
          <cell r="G237">
            <v>5</v>
          </cell>
          <cell r="H237" t="str">
            <v>oai</v>
          </cell>
          <cell r="I237">
            <v>4</v>
          </cell>
          <cell r="J237" t="str">
            <v>high</v>
          </cell>
          <cell r="K237" t="str">
            <v>females</v>
          </cell>
          <cell r="L237" t="str">
            <v>1995-2000</v>
          </cell>
          <cell r="M237">
            <v>1.8260000000000001</v>
          </cell>
          <cell r="N237">
            <v>0.19</v>
          </cell>
          <cell r="O237">
            <v>3.1E-2</v>
          </cell>
          <cell r="P237">
            <v>4.1000000000000002E-2</v>
          </cell>
          <cell r="Q237">
            <v>0.11699999999999999</v>
          </cell>
          <cell r="R237">
            <v>0.24200000000000002</v>
          </cell>
          <cell r="S237">
            <v>0.30900000000000005</v>
          </cell>
          <cell r="T237">
            <v>0.89600000000000002</v>
          </cell>
        </row>
        <row r="238">
          <cell r="A238">
            <v>122</v>
          </cell>
          <cell r="B238">
            <v>100</v>
          </cell>
          <cell r="C238" t="str">
            <v>Bulgaria</v>
          </cell>
          <cell r="D238">
            <v>0</v>
          </cell>
          <cell r="E238">
            <v>4</v>
          </cell>
          <cell r="F238" t="str">
            <v>Euro</v>
          </cell>
          <cell r="G238">
            <v>2</v>
          </cell>
          <cell r="H238" t="str">
            <v>fse</v>
          </cell>
          <cell r="I238">
            <v>1</v>
          </cell>
          <cell r="J238" t="str">
            <v>low and middle</v>
          </cell>
          <cell r="K238" t="str">
            <v>females</v>
          </cell>
          <cell r="L238" t="str">
            <v>1995-2000</v>
          </cell>
          <cell r="M238">
            <v>259.28800000000001</v>
          </cell>
          <cell r="N238">
            <v>3.03</v>
          </cell>
          <cell r="O238">
            <v>0.81699999999999995</v>
          </cell>
          <cell r="P238">
            <v>2.4489999999999998</v>
          </cell>
          <cell r="Q238">
            <v>5.9889999999999999</v>
          </cell>
          <cell r="R238">
            <v>20.375</v>
          </cell>
          <cell r="S238">
            <v>42.655000000000001</v>
          </cell>
          <cell r="T238">
            <v>183.97300000000001</v>
          </cell>
        </row>
        <row r="239">
          <cell r="A239">
            <v>95</v>
          </cell>
          <cell r="B239">
            <v>104</v>
          </cell>
          <cell r="C239" t="str">
            <v>Myanmar</v>
          </cell>
          <cell r="D239">
            <v>0</v>
          </cell>
          <cell r="E239">
            <v>5</v>
          </cell>
          <cell r="F239" t="str">
            <v>Searo</v>
          </cell>
          <cell r="G239">
            <v>5</v>
          </cell>
          <cell r="H239" t="str">
            <v>oai</v>
          </cell>
          <cell r="I239">
            <v>1</v>
          </cell>
          <cell r="J239" t="str">
            <v>low and middle</v>
          </cell>
          <cell r="K239" t="str">
            <v>females</v>
          </cell>
          <cell r="L239" t="str">
            <v>1995-2000</v>
          </cell>
          <cell r="M239">
            <v>982.90599999999995</v>
          </cell>
          <cell r="N239">
            <v>238.858</v>
          </cell>
          <cell r="O239">
            <v>38.843000000000004</v>
          </cell>
          <cell r="P239">
            <v>61.346000000000004</v>
          </cell>
          <cell r="Q239">
            <v>77.228999999999999</v>
          </cell>
          <cell r="R239">
            <v>120.99199999999999</v>
          </cell>
          <cell r="S239">
            <v>165.26300000000001</v>
          </cell>
          <cell r="T239">
            <v>280.375</v>
          </cell>
        </row>
        <row r="240">
          <cell r="A240">
            <v>7</v>
          </cell>
          <cell r="B240">
            <v>108</v>
          </cell>
          <cell r="C240" t="str">
            <v>Burundi</v>
          </cell>
          <cell r="D240">
            <v>0</v>
          </cell>
          <cell r="E240">
            <v>1</v>
          </cell>
          <cell r="F240" t="str">
            <v>Afro</v>
          </cell>
          <cell r="G240">
            <v>6</v>
          </cell>
          <cell r="H240" t="str">
            <v>ssa</v>
          </cell>
          <cell r="I240">
            <v>1</v>
          </cell>
          <cell r="J240" t="str">
            <v>low and middle</v>
          </cell>
          <cell r="K240" t="str">
            <v>females</v>
          </cell>
          <cell r="L240" t="str">
            <v>1995-2000</v>
          </cell>
          <cell r="M240">
            <v>316.65100000000001</v>
          </cell>
          <cell r="N240">
            <v>118.354</v>
          </cell>
          <cell r="O240">
            <v>32.872</v>
          </cell>
          <cell r="P240">
            <v>32.295999999999999</v>
          </cell>
          <cell r="Q240">
            <v>45.658000000000001</v>
          </cell>
          <cell r="R240">
            <v>33.037999999999997</v>
          </cell>
          <cell r="S240">
            <v>19.688000000000002</v>
          </cell>
          <cell r="T240">
            <v>34.744999999999997</v>
          </cell>
        </row>
        <row r="241">
          <cell r="A241">
            <v>121</v>
          </cell>
          <cell r="B241">
            <v>112</v>
          </cell>
          <cell r="C241" t="str">
            <v>Belarus</v>
          </cell>
          <cell r="D241">
            <v>0</v>
          </cell>
          <cell r="E241">
            <v>4</v>
          </cell>
          <cell r="F241" t="str">
            <v>Euro</v>
          </cell>
          <cell r="G241">
            <v>2</v>
          </cell>
          <cell r="H241" t="str">
            <v>fse</v>
          </cell>
          <cell r="I241">
            <v>1</v>
          </cell>
          <cell r="J241" t="str">
            <v>low and middle</v>
          </cell>
          <cell r="K241" t="str">
            <v>females</v>
          </cell>
          <cell r="L241" t="str">
            <v>1995-2000</v>
          </cell>
          <cell r="M241">
            <v>332.26499999999999</v>
          </cell>
          <cell r="N241">
            <v>5.0830000000000002</v>
          </cell>
          <cell r="O241">
            <v>1.2629999999999999</v>
          </cell>
          <cell r="P241">
            <v>3.7489999999999997</v>
          </cell>
          <cell r="Q241">
            <v>10.676</v>
          </cell>
          <cell r="R241">
            <v>28.933999999999997</v>
          </cell>
          <cell r="S241">
            <v>57.82</v>
          </cell>
          <cell r="T241">
            <v>224.74</v>
          </cell>
        </row>
        <row r="242">
          <cell r="A242">
            <v>90</v>
          </cell>
          <cell r="B242">
            <v>116</v>
          </cell>
          <cell r="C242" t="str">
            <v>Cambodia</v>
          </cell>
          <cell r="D242">
            <v>0</v>
          </cell>
          <cell r="E242">
            <v>6</v>
          </cell>
          <cell r="F242" t="str">
            <v>Wpro</v>
          </cell>
          <cell r="G242">
            <v>5</v>
          </cell>
          <cell r="H242" t="str">
            <v>oai</v>
          </cell>
          <cell r="I242">
            <v>1</v>
          </cell>
          <cell r="J242" t="str">
            <v>low and middle</v>
          </cell>
          <cell r="K242" t="str">
            <v>females</v>
          </cell>
          <cell r="L242" t="str">
            <v>1995-2000</v>
          </cell>
          <cell r="M242">
            <v>334.1</v>
          </cell>
          <cell r="N242">
            <v>116.86199999999999</v>
          </cell>
          <cell r="O242">
            <v>23.844999999999999</v>
          </cell>
          <cell r="P242">
            <v>28.951000000000001</v>
          </cell>
          <cell r="Q242">
            <v>39.085999999999999</v>
          </cell>
          <cell r="R242">
            <v>39.647000000000006</v>
          </cell>
          <cell r="S242">
            <v>34.067</v>
          </cell>
          <cell r="T242">
            <v>51.642000000000003</v>
          </cell>
        </row>
        <row r="243">
          <cell r="A243">
            <v>26</v>
          </cell>
          <cell r="B243">
            <v>120</v>
          </cell>
          <cell r="C243" t="str">
            <v>Cameroon</v>
          </cell>
          <cell r="D243">
            <v>0</v>
          </cell>
          <cell r="E243">
            <v>1</v>
          </cell>
          <cell r="F243" t="str">
            <v>Afro</v>
          </cell>
          <cell r="G243">
            <v>6</v>
          </cell>
          <cell r="H243" t="str">
            <v>ssa</v>
          </cell>
          <cell r="I243">
            <v>1</v>
          </cell>
          <cell r="J243" t="str">
            <v>low and middle</v>
          </cell>
          <cell r="K243" t="str">
            <v>females</v>
          </cell>
          <cell r="L243" t="str">
            <v>1995-2000</v>
          </cell>
          <cell r="M243">
            <v>424.48599999999999</v>
          </cell>
          <cell r="N243">
            <v>151.011</v>
          </cell>
          <cell r="O243">
            <v>33.51</v>
          </cell>
          <cell r="P243">
            <v>38.631999999999998</v>
          </cell>
          <cell r="Q243">
            <v>48.277000000000001</v>
          </cell>
          <cell r="R243">
            <v>45.282000000000004</v>
          </cell>
          <cell r="S243">
            <v>36.204999999999998</v>
          </cell>
          <cell r="T243">
            <v>71.569000000000017</v>
          </cell>
        </row>
        <row r="244">
          <cell r="A244">
            <v>198</v>
          </cell>
          <cell r="B244">
            <v>124</v>
          </cell>
          <cell r="C244" t="str">
            <v>Canada</v>
          </cell>
          <cell r="D244">
            <v>0</v>
          </cell>
          <cell r="E244">
            <v>2</v>
          </cell>
          <cell r="F244" t="str">
            <v>Amro</v>
          </cell>
          <cell r="G244">
            <v>1</v>
          </cell>
          <cell r="H244" t="str">
            <v>eme</v>
          </cell>
          <cell r="I244">
            <v>4</v>
          </cell>
          <cell r="J244" t="str">
            <v>high</v>
          </cell>
          <cell r="K244" t="str">
            <v>females</v>
          </cell>
          <cell r="L244" t="str">
            <v>1995-2000</v>
          </cell>
          <cell r="M244">
            <v>509</v>
          </cell>
          <cell r="N244">
            <v>5.66</v>
          </cell>
          <cell r="O244">
            <v>1.234</v>
          </cell>
          <cell r="P244">
            <v>4.9619999999999997</v>
          </cell>
          <cell r="Q244">
            <v>14.423999999999999</v>
          </cell>
          <cell r="R244">
            <v>39.758000000000003</v>
          </cell>
          <cell r="S244">
            <v>59.83</v>
          </cell>
          <cell r="T244">
            <v>383.13200000000001</v>
          </cell>
        </row>
        <row r="245">
          <cell r="A245">
            <v>50</v>
          </cell>
          <cell r="B245">
            <v>132</v>
          </cell>
          <cell r="C245" t="str">
            <v>Cape Verde</v>
          </cell>
          <cell r="D245">
            <v>0</v>
          </cell>
          <cell r="E245">
            <v>1</v>
          </cell>
          <cell r="F245" t="str">
            <v>Afro</v>
          </cell>
          <cell r="G245">
            <v>6</v>
          </cell>
          <cell r="H245" t="str">
            <v>ssa</v>
          </cell>
          <cell r="I245">
            <v>1</v>
          </cell>
          <cell r="J245" t="str">
            <v>low and middle</v>
          </cell>
          <cell r="K245" t="str">
            <v>females</v>
          </cell>
          <cell r="L245" t="str">
            <v>1995-2000</v>
          </cell>
          <cell r="M245">
            <v>6.556</v>
          </cell>
          <cell r="N245">
            <v>1.905</v>
          </cell>
          <cell r="O245">
            <v>0.10199999999999999</v>
          </cell>
          <cell r="P245">
            <v>0.23499999999999999</v>
          </cell>
          <cell r="Q245">
            <v>0.374</v>
          </cell>
          <cell r="R245">
            <v>0.42400000000000004</v>
          </cell>
          <cell r="S245">
            <v>0.91400000000000003</v>
          </cell>
          <cell r="T245">
            <v>2.6019999999999999</v>
          </cell>
        </row>
        <row r="246">
          <cell r="A246">
            <v>27</v>
          </cell>
          <cell r="B246">
            <v>140</v>
          </cell>
          <cell r="C246" t="str">
            <v>Central African Republic</v>
          </cell>
          <cell r="D246">
            <v>0</v>
          </cell>
          <cell r="E246">
            <v>1</v>
          </cell>
          <cell r="F246" t="str">
            <v>Afro</v>
          </cell>
          <cell r="G246">
            <v>6</v>
          </cell>
          <cell r="H246" t="str">
            <v>ssa</v>
          </cell>
          <cell r="I246">
            <v>1</v>
          </cell>
          <cell r="J246" t="str">
            <v>low and middle</v>
          </cell>
          <cell r="K246" t="str">
            <v>females</v>
          </cell>
          <cell r="L246" t="str">
            <v>1995-2000</v>
          </cell>
          <cell r="M246">
            <v>155.322</v>
          </cell>
          <cell r="N246">
            <v>46.704000000000001</v>
          </cell>
          <cell r="O246">
            <v>13.109</v>
          </cell>
          <cell r="P246">
            <v>15.963000000000001</v>
          </cell>
          <cell r="Q246">
            <v>24.152000000000001</v>
          </cell>
          <cell r="R246">
            <v>19.811</v>
          </cell>
          <cell r="S246">
            <v>12.875</v>
          </cell>
          <cell r="T246">
            <v>22.707999999999995</v>
          </cell>
        </row>
        <row r="247">
          <cell r="A247">
            <v>84</v>
          </cell>
          <cell r="B247">
            <v>144</v>
          </cell>
          <cell r="C247" t="str">
            <v>Sri Lanka</v>
          </cell>
          <cell r="D247">
            <v>0</v>
          </cell>
          <cell r="E247">
            <v>5</v>
          </cell>
          <cell r="F247" t="str">
            <v>Searo</v>
          </cell>
          <cell r="G247">
            <v>5</v>
          </cell>
          <cell r="H247" t="str">
            <v>oai</v>
          </cell>
          <cell r="I247">
            <v>1</v>
          </cell>
          <cell r="J247" t="str">
            <v>low and middle</v>
          </cell>
          <cell r="K247" t="str">
            <v>females</v>
          </cell>
          <cell r="L247" t="str">
            <v>1995-2000</v>
          </cell>
          <cell r="M247">
            <v>226.41399999999999</v>
          </cell>
          <cell r="N247">
            <v>16.010999999999999</v>
          </cell>
          <cell r="O247">
            <v>2.7760000000000002</v>
          </cell>
          <cell r="P247">
            <v>8.6280000000000001</v>
          </cell>
          <cell r="Q247">
            <v>13.286</v>
          </cell>
          <cell r="R247">
            <v>26.95</v>
          </cell>
          <cell r="S247">
            <v>38.685000000000002</v>
          </cell>
          <cell r="T247">
            <v>120.078</v>
          </cell>
        </row>
        <row r="248">
          <cell r="A248">
            <v>28</v>
          </cell>
          <cell r="B248">
            <v>148</v>
          </cell>
          <cell r="C248" t="str">
            <v>Chad</v>
          </cell>
          <cell r="D248">
            <v>0</v>
          </cell>
          <cell r="E248">
            <v>1</v>
          </cell>
          <cell r="F248" t="str">
            <v>Afro</v>
          </cell>
          <cell r="G248">
            <v>6</v>
          </cell>
          <cell r="H248" t="str">
            <v>ssa</v>
          </cell>
          <cell r="I248">
            <v>1</v>
          </cell>
          <cell r="J248" t="str">
            <v>low and middle</v>
          </cell>
          <cell r="K248" t="str">
            <v>females</v>
          </cell>
          <cell r="L248" t="str">
            <v>1995-2000</v>
          </cell>
          <cell r="M248">
            <v>305.51299999999998</v>
          </cell>
          <cell r="N248">
            <v>131.55199999999999</v>
          </cell>
          <cell r="O248">
            <v>31.872</v>
          </cell>
          <cell r="P248">
            <v>26.148000000000003</v>
          </cell>
          <cell r="Q248">
            <v>29.548999999999999</v>
          </cell>
          <cell r="R248">
            <v>26.463000000000001</v>
          </cell>
          <cell r="S248">
            <v>22.045000000000002</v>
          </cell>
          <cell r="T248">
            <v>37.884</v>
          </cell>
        </row>
        <row r="249">
          <cell r="A249">
            <v>188</v>
          </cell>
          <cell r="B249">
            <v>152</v>
          </cell>
          <cell r="C249" t="str">
            <v>Chile</v>
          </cell>
          <cell r="D249">
            <v>0</v>
          </cell>
          <cell r="E249">
            <v>2</v>
          </cell>
          <cell r="F249" t="str">
            <v>Amro</v>
          </cell>
          <cell r="G249">
            <v>7</v>
          </cell>
          <cell r="H249" t="str">
            <v>lac</v>
          </cell>
          <cell r="I249">
            <v>1</v>
          </cell>
          <cell r="J249" t="str">
            <v>low and middle</v>
          </cell>
          <cell r="K249" t="str">
            <v>females</v>
          </cell>
          <cell r="L249" t="str">
            <v>1995-2000</v>
          </cell>
          <cell r="M249">
            <v>192.56700000000001</v>
          </cell>
          <cell r="N249">
            <v>9.9380000000000006</v>
          </cell>
          <cell r="O249">
            <v>1.4590000000000001</v>
          </cell>
          <cell r="P249">
            <v>3.7280000000000002</v>
          </cell>
          <cell r="Q249">
            <v>9.1169999999999991</v>
          </cell>
          <cell r="R249">
            <v>21.646000000000001</v>
          </cell>
          <cell r="S249">
            <v>28.902000000000001</v>
          </cell>
          <cell r="T249">
            <v>117.77699999999999</v>
          </cell>
        </row>
        <row r="250">
          <cell r="A250">
            <v>66</v>
          </cell>
          <cell r="B250">
            <v>156</v>
          </cell>
          <cell r="C250" t="str">
            <v>China (5)</v>
          </cell>
          <cell r="D250">
            <v>0</v>
          </cell>
          <cell r="E250">
            <v>6</v>
          </cell>
          <cell r="F250" t="str">
            <v>Wpro</v>
          </cell>
          <cell r="G250">
            <v>4</v>
          </cell>
          <cell r="H250" t="str">
            <v>chn</v>
          </cell>
          <cell r="I250">
            <v>5</v>
          </cell>
          <cell r="J250" t="str">
            <v>chn</v>
          </cell>
          <cell r="K250" t="str">
            <v>females</v>
          </cell>
          <cell r="L250" t="str">
            <v>1995-2000</v>
          </cell>
          <cell r="M250">
            <v>19110.344000000001</v>
          </cell>
          <cell r="N250">
            <v>2598.67</v>
          </cell>
          <cell r="O250">
            <v>186.881</v>
          </cell>
          <cell r="P250">
            <v>547.01300000000003</v>
          </cell>
          <cell r="Q250">
            <v>913.26200000000006</v>
          </cell>
          <cell r="R250">
            <v>1978.7529999999997</v>
          </cell>
          <cell r="S250">
            <v>3115.5910000000003</v>
          </cell>
          <cell r="T250">
            <v>9770.1740000000009</v>
          </cell>
        </row>
        <row r="251">
          <cell r="A251">
            <v>189</v>
          </cell>
          <cell r="B251">
            <v>170</v>
          </cell>
          <cell r="C251" t="str">
            <v>Colombia</v>
          </cell>
          <cell r="D251">
            <v>0</v>
          </cell>
          <cell r="E251">
            <v>2</v>
          </cell>
          <cell r="F251" t="str">
            <v>Amro</v>
          </cell>
          <cell r="G251">
            <v>7</v>
          </cell>
          <cell r="H251" t="str">
            <v>lac</v>
          </cell>
          <cell r="I251">
            <v>1</v>
          </cell>
          <cell r="J251" t="str">
            <v>low and middle</v>
          </cell>
          <cell r="K251" t="str">
            <v>females</v>
          </cell>
          <cell r="L251" t="str">
            <v>1995-2000</v>
          </cell>
          <cell r="M251">
            <v>500.41199999999998</v>
          </cell>
          <cell r="N251">
            <v>85.135999999999996</v>
          </cell>
          <cell r="O251">
            <v>9.6819999999999986</v>
          </cell>
          <cell r="P251">
            <v>24.408999999999999</v>
          </cell>
          <cell r="Q251">
            <v>36.187999999999995</v>
          </cell>
          <cell r="R251">
            <v>60.584000000000003</v>
          </cell>
          <cell r="S251">
            <v>69.135000000000005</v>
          </cell>
          <cell r="T251">
            <v>215.27799999999999</v>
          </cell>
        </row>
        <row r="252">
          <cell r="A252">
            <v>8</v>
          </cell>
          <cell r="B252">
            <v>174</v>
          </cell>
          <cell r="C252" t="str">
            <v>Comoros</v>
          </cell>
          <cell r="D252">
            <v>0</v>
          </cell>
          <cell r="E252">
            <v>1</v>
          </cell>
          <cell r="F252" t="str">
            <v>Afro</v>
          </cell>
          <cell r="G252">
            <v>6</v>
          </cell>
          <cell r="H252" t="str">
            <v>ssa</v>
          </cell>
          <cell r="I252">
            <v>1</v>
          </cell>
          <cell r="J252" t="str">
            <v>low and middle</v>
          </cell>
          <cell r="K252" t="str">
            <v>females</v>
          </cell>
          <cell r="L252" t="str">
            <v>1995-2000</v>
          </cell>
          <cell r="M252">
            <v>14.583</v>
          </cell>
          <cell r="N252">
            <v>5.8040000000000003</v>
          </cell>
          <cell r="O252">
            <v>0.81899999999999995</v>
          </cell>
          <cell r="P252">
            <v>1.4590000000000001</v>
          </cell>
          <cell r="Q252">
            <v>1.256</v>
          </cell>
          <cell r="R252">
            <v>1.4079999999999999</v>
          </cell>
          <cell r="S252">
            <v>1.365</v>
          </cell>
          <cell r="T252">
            <v>2.4720000000000004</v>
          </cell>
        </row>
        <row r="253">
          <cell r="A253">
            <v>29</v>
          </cell>
          <cell r="B253">
            <v>178</v>
          </cell>
          <cell r="C253" t="str">
            <v>Congo</v>
          </cell>
          <cell r="D253">
            <v>0</v>
          </cell>
          <cell r="E253">
            <v>1</v>
          </cell>
          <cell r="F253" t="str">
            <v>Afro</v>
          </cell>
          <cell r="G253">
            <v>6</v>
          </cell>
          <cell r="H253" t="str">
            <v>ssa</v>
          </cell>
          <cell r="I253">
            <v>1</v>
          </cell>
          <cell r="J253" t="str">
            <v>low and middle</v>
          </cell>
          <cell r="K253" t="str">
            <v>females</v>
          </cell>
          <cell r="L253" t="str">
            <v>1995-2000</v>
          </cell>
          <cell r="M253">
            <v>101.95099999999999</v>
          </cell>
          <cell r="N253">
            <v>34.915999999999997</v>
          </cell>
          <cell r="O253">
            <v>7.8380000000000001</v>
          </cell>
          <cell r="P253">
            <v>10.254000000000001</v>
          </cell>
          <cell r="Q253">
            <v>15.122999999999999</v>
          </cell>
          <cell r="R253">
            <v>12.137</v>
          </cell>
          <cell r="S253">
            <v>7.5920000000000005</v>
          </cell>
          <cell r="T253">
            <v>14.091000000000003</v>
          </cell>
        </row>
        <row r="254">
          <cell r="A254">
            <v>30</v>
          </cell>
          <cell r="B254">
            <v>180</v>
          </cell>
          <cell r="C254" t="str">
            <v>Dem. Republic of the Congo</v>
          </cell>
          <cell r="D254">
            <v>0</v>
          </cell>
          <cell r="E254">
            <v>1</v>
          </cell>
          <cell r="F254" t="str">
            <v>Afro</v>
          </cell>
          <cell r="G254">
            <v>6</v>
          </cell>
          <cell r="H254" t="str">
            <v>ssa</v>
          </cell>
          <cell r="I254">
            <v>1</v>
          </cell>
          <cell r="J254" t="str">
            <v>low and middle</v>
          </cell>
          <cell r="K254" t="str">
            <v>females</v>
          </cell>
          <cell r="L254" t="str">
            <v>1995-2000</v>
          </cell>
          <cell r="M254">
            <v>1715.883</v>
          </cell>
          <cell r="N254">
            <v>728.85299999999995</v>
          </cell>
          <cell r="O254">
            <v>157.602</v>
          </cell>
          <cell r="P254">
            <v>151.34899999999999</v>
          </cell>
          <cell r="Q254">
            <v>187.37700000000001</v>
          </cell>
          <cell r="R254">
            <v>164.58500000000001</v>
          </cell>
          <cell r="S254">
            <v>120.265</v>
          </cell>
          <cell r="T254">
            <v>205.852</v>
          </cell>
        </row>
        <row r="255">
          <cell r="A255">
            <v>177</v>
          </cell>
          <cell r="B255">
            <v>188</v>
          </cell>
          <cell r="C255" t="str">
            <v>Costa Rica</v>
          </cell>
          <cell r="D255">
            <v>0</v>
          </cell>
          <cell r="E255">
            <v>2</v>
          </cell>
          <cell r="F255" t="str">
            <v>Amro</v>
          </cell>
          <cell r="G255">
            <v>7</v>
          </cell>
          <cell r="H255" t="str">
            <v>lac</v>
          </cell>
          <cell r="I255">
            <v>1</v>
          </cell>
          <cell r="J255" t="str">
            <v>low and middle</v>
          </cell>
          <cell r="K255" t="str">
            <v>females</v>
          </cell>
          <cell r="L255" t="str">
            <v>1995-2000</v>
          </cell>
          <cell r="M255">
            <v>31.821999999999999</v>
          </cell>
          <cell r="N255">
            <v>2.7839999999999998</v>
          </cell>
          <cell r="O255">
            <v>0.441</v>
          </cell>
          <cell r="P255">
            <v>0.998</v>
          </cell>
          <cell r="Q255">
            <v>1.9780000000000002</v>
          </cell>
          <cell r="R255">
            <v>3.5669999999999997</v>
          </cell>
          <cell r="S255">
            <v>4.4130000000000003</v>
          </cell>
          <cell r="T255">
            <v>17.641000000000002</v>
          </cell>
        </row>
        <row r="256">
          <cell r="A256">
            <v>145</v>
          </cell>
          <cell r="B256">
            <v>191</v>
          </cell>
          <cell r="C256" t="str">
            <v>Croatia</v>
          </cell>
          <cell r="D256">
            <v>0</v>
          </cell>
          <cell r="E256">
            <v>4</v>
          </cell>
          <cell r="F256" t="str">
            <v>Euro</v>
          </cell>
          <cell r="G256">
            <v>2</v>
          </cell>
          <cell r="H256" t="str">
            <v>fse</v>
          </cell>
          <cell r="I256">
            <v>1</v>
          </cell>
          <cell r="J256" t="str">
            <v>low and middle</v>
          </cell>
          <cell r="K256" t="str">
            <v>females</v>
          </cell>
          <cell r="L256" t="str">
            <v>1995-2000</v>
          </cell>
          <cell r="M256">
            <v>125.279</v>
          </cell>
          <cell r="N256">
            <v>1.2949999999999999</v>
          </cell>
          <cell r="O256">
            <v>0.29599999999999999</v>
          </cell>
          <cell r="P256">
            <v>0.88300000000000001</v>
          </cell>
          <cell r="Q256">
            <v>2.706</v>
          </cell>
          <cell r="R256">
            <v>9.6260000000000012</v>
          </cell>
          <cell r="S256">
            <v>20.675000000000001</v>
          </cell>
          <cell r="T256">
            <v>89.798000000000002</v>
          </cell>
        </row>
        <row r="257">
          <cell r="A257">
            <v>166</v>
          </cell>
          <cell r="B257">
            <v>192</v>
          </cell>
          <cell r="C257" t="str">
            <v>Cuba</v>
          </cell>
          <cell r="D257">
            <v>0</v>
          </cell>
          <cell r="E257">
            <v>2</v>
          </cell>
          <cell r="F257" t="str">
            <v>Amro</v>
          </cell>
          <cell r="G257">
            <v>7</v>
          </cell>
          <cell r="H257" t="str">
            <v>lac</v>
          </cell>
          <cell r="I257">
            <v>1</v>
          </cell>
          <cell r="J257" t="str">
            <v>low and middle</v>
          </cell>
          <cell r="K257" t="str">
            <v>females</v>
          </cell>
          <cell r="L257" t="str">
            <v>1995-2000</v>
          </cell>
          <cell r="M257">
            <v>178.393</v>
          </cell>
          <cell r="N257">
            <v>3.5579999999999998</v>
          </cell>
          <cell r="O257">
            <v>1.1989999999999998</v>
          </cell>
          <cell r="P257">
            <v>5.6749999999999998</v>
          </cell>
          <cell r="Q257">
            <v>9.3219999999999992</v>
          </cell>
          <cell r="R257">
            <v>20.957000000000001</v>
          </cell>
          <cell r="S257">
            <v>24.332999999999998</v>
          </cell>
          <cell r="T257">
            <v>113.34899999999999</v>
          </cell>
        </row>
        <row r="258">
          <cell r="A258">
            <v>104</v>
          </cell>
          <cell r="B258">
            <v>196</v>
          </cell>
          <cell r="C258" t="str">
            <v>Cyprus</v>
          </cell>
          <cell r="D258">
            <v>0</v>
          </cell>
          <cell r="E258">
            <v>3</v>
          </cell>
          <cell r="F258" t="str">
            <v>Emro</v>
          </cell>
          <cell r="G258">
            <v>8</v>
          </cell>
          <cell r="H258" t="str">
            <v>mec</v>
          </cell>
          <cell r="I258">
            <v>4</v>
          </cell>
          <cell r="J258" t="str">
            <v>high</v>
          </cell>
          <cell r="K258" t="str">
            <v>females</v>
          </cell>
          <cell r="L258" t="str">
            <v>1995-2000</v>
          </cell>
          <cell r="M258">
            <v>13.247</v>
          </cell>
          <cell r="N258">
            <v>0.24199999999999999</v>
          </cell>
          <cell r="O258">
            <v>3.8000000000000006E-2</v>
          </cell>
          <cell r="P258">
            <v>0.17</v>
          </cell>
          <cell r="Q258">
            <v>0.317</v>
          </cell>
          <cell r="R258">
            <v>1.014</v>
          </cell>
          <cell r="S258">
            <v>1.4830000000000001</v>
          </cell>
          <cell r="T258">
            <v>9.9829999999999988</v>
          </cell>
        </row>
        <row r="259">
          <cell r="A259">
            <v>123</v>
          </cell>
          <cell r="B259">
            <v>203</v>
          </cell>
          <cell r="C259" t="str">
            <v>Czech Republic</v>
          </cell>
          <cell r="D259">
            <v>0</v>
          </cell>
          <cell r="E259">
            <v>4</v>
          </cell>
          <cell r="F259" t="str">
            <v>Euro</v>
          </cell>
          <cell r="G259">
            <v>2</v>
          </cell>
          <cell r="H259" t="str">
            <v>fse</v>
          </cell>
          <cell r="I259">
            <v>1</v>
          </cell>
          <cell r="J259" t="str">
            <v>low and middle</v>
          </cell>
          <cell r="K259" t="str">
            <v>females</v>
          </cell>
          <cell r="L259" t="str">
            <v>1995-2000</v>
          </cell>
          <cell r="M259">
            <v>279.12099999999998</v>
          </cell>
          <cell r="N259">
            <v>1.71</v>
          </cell>
          <cell r="O259">
            <v>0.59099999999999997</v>
          </cell>
          <cell r="P259">
            <v>2.0529999999999999</v>
          </cell>
          <cell r="Q259">
            <v>5.1849999999999996</v>
          </cell>
          <cell r="R259">
            <v>21.611999999999998</v>
          </cell>
          <cell r="S259">
            <v>36.497</v>
          </cell>
          <cell r="T259">
            <v>211.47300000000004</v>
          </cell>
        </row>
        <row r="260">
          <cell r="A260">
            <v>48</v>
          </cell>
          <cell r="B260">
            <v>204</v>
          </cell>
          <cell r="C260" t="str">
            <v>Benin</v>
          </cell>
          <cell r="D260">
            <v>0</v>
          </cell>
          <cell r="E260">
            <v>1</v>
          </cell>
          <cell r="F260" t="str">
            <v>Afro</v>
          </cell>
          <cell r="G260">
            <v>6</v>
          </cell>
          <cell r="H260" t="str">
            <v>ssa</v>
          </cell>
          <cell r="I260">
            <v>1</v>
          </cell>
          <cell r="J260" t="str">
            <v>low and middle</v>
          </cell>
          <cell r="K260" t="str">
            <v>females</v>
          </cell>
          <cell r="L260" t="str">
            <v>1995-2000</v>
          </cell>
          <cell r="M260">
            <v>173.3</v>
          </cell>
          <cell r="N260">
            <v>74.037000000000006</v>
          </cell>
          <cell r="O260">
            <v>18.302</v>
          </cell>
          <cell r="P260">
            <v>15.648</v>
          </cell>
          <cell r="Q260">
            <v>17.394000000000002</v>
          </cell>
          <cell r="R260">
            <v>14.154999999999999</v>
          </cell>
          <cell r="S260">
            <v>11.206</v>
          </cell>
          <cell r="T260">
            <v>22.558</v>
          </cell>
        </row>
        <row r="261">
          <cell r="A261">
            <v>132</v>
          </cell>
          <cell r="B261">
            <v>208</v>
          </cell>
          <cell r="C261" t="str">
            <v>Denmark</v>
          </cell>
          <cell r="D261">
            <v>0</v>
          </cell>
          <cell r="E261">
            <v>4</v>
          </cell>
          <cell r="F261" t="str">
            <v>Euro</v>
          </cell>
          <cell r="G261">
            <v>1</v>
          </cell>
          <cell r="H261" t="str">
            <v>eme</v>
          </cell>
          <cell r="I261">
            <v>4</v>
          </cell>
          <cell r="J261" t="str">
            <v>high</v>
          </cell>
          <cell r="K261" t="str">
            <v>females</v>
          </cell>
          <cell r="L261" t="str">
            <v>1995-2000</v>
          </cell>
          <cell r="M261">
            <v>153.09299999999999</v>
          </cell>
          <cell r="N261">
            <v>1.1830000000000001</v>
          </cell>
          <cell r="O261">
            <v>0.21400000000000002</v>
          </cell>
          <cell r="P261">
            <v>0.84199999999999997</v>
          </cell>
          <cell r="Q261">
            <v>3.06</v>
          </cell>
          <cell r="R261">
            <v>13.71</v>
          </cell>
          <cell r="S261">
            <v>17.995000000000001</v>
          </cell>
          <cell r="T261">
            <v>116.08900000000001</v>
          </cell>
        </row>
        <row r="262">
          <cell r="A262">
            <v>167</v>
          </cell>
          <cell r="B262">
            <v>214</v>
          </cell>
          <cell r="C262" t="str">
            <v>Dominican Republic</v>
          </cell>
          <cell r="D262">
            <v>0</v>
          </cell>
          <cell r="E262">
            <v>2</v>
          </cell>
          <cell r="F262" t="str">
            <v>Amro</v>
          </cell>
          <cell r="G262">
            <v>7</v>
          </cell>
          <cell r="H262" t="str">
            <v>lac</v>
          </cell>
          <cell r="I262">
            <v>1</v>
          </cell>
          <cell r="J262" t="str">
            <v>low and middle</v>
          </cell>
          <cell r="K262" t="str">
            <v>females</v>
          </cell>
          <cell r="L262" t="str">
            <v>1995-2000</v>
          </cell>
          <cell r="M262">
            <v>94.394000000000005</v>
          </cell>
          <cell r="N262">
            <v>19.808</v>
          </cell>
          <cell r="O262">
            <v>2.89</v>
          </cell>
          <cell r="P262">
            <v>5.2359999999999998</v>
          </cell>
          <cell r="Q262">
            <v>8.1639999999999997</v>
          </cell>
          <cell r="R262">
            <v>11.137</v>
          </cell>
          <cell r="S262">
            <v>12.69</v>
          </cell>
          <cell r="T262">
            <v>34.469000000000001</v>
          </cell>
        </row>
        <row r="263">
          <cell r="A263">
            <v>190</v>
          </cell>
          <cell r="B263">
            <v>218</v>
          </cell>
          <cell r="C263" t="str">
            <v>Ecuador</v>
          </cell>
          <cell r="D263">
            <v>0</v>
          </cell>
          <cell r="E263">
            <v>2</v>
          </cell>
          <cell r="F263" t="str">
            <v>Amro</v>
          </cell>
          <cell r="G263">
            <v>7</v>
          </cell>
          <cell r="H263" t="str">
            <v>lac</v>
          </cell>
          <cell r="I263">
            <v>1</v>
          </cell>
          <cell r="J263" t="str">
            <v>low and middle</v>
          </cell>
          <cell r="K263" t="str">
            <v>females</v>
          </cell>
          <cell r="L263" t="str">
            <v>1995-2000</v>
          </cell>
          <cell r="M263">
            <v>160.185</v>
          </cell>
          <cell r="N263">
            <v>40.335999999999999</v>
          </cell>
          <cell r="O263">
            <v>4.7219999999999995</v>
          </cell>
          <cell r="P263">
            <v>9.83</v>
          </cell>
          <cell r="Q263">
            <v>12.409000000000001</v>
          </cell>
          <cell r="R263">
            <v>16.48</v>
          </cell>
          <cell r="S263">
            <v>17.947000000000003</v>
          </cell>
          <cell r="T263">
            <v>58.460999999999999</v>
          </cell>
        </row>
        <row r="264">
          <cell r="A264">
            <v>178</v>
          </cell>
          <cell r="B264">
            <v>222</v>
          </cell>
          <cell r="C264" t="str">
            <v>El Salvador</v>
          </cell>
          <cell r="D264">
            <v>0</v>
          </cell>
          <cell r="E264">
            <v>2</v>
          </cell>
          <cell r="F264" t="str">
            <v>Amro</v>
          </cell>
          <cell r="G264">
            <v>7</v>
          </cell>
          <cell r="H264" t="str">
            <v>lac</v>
          </cell>
          <cell r="I264">
            <v>1</v>
          </cell>
          <cell r="J264" t="str">
            <v>low and middle</v>
          </cell>
          <cell r="K264" t="str">
            <v>females</v>
          </cell>
          <cell r="L264" t="str">
            <v>1995-2000</v>
          </cell>
          <cell r="M264">
            <v>82.933999999999997</v>
          </cell>
          <cell r="N264">
            <v>15.03</v>
          </cell>
          <cell r="O264">
            <v>2.2480000000000002</v>
          </cell>
          <cell r="P264">
            <v>6.2910000000000004</v>
          </cell>
          <cell r="Q264">
            <v>7.4689999999999994</v>
          </cell>
          <cell r="R264">
            <v>9.7810000000000006</v>
          </cell>
          <cell r="S264">
            <v>10.339</v>
          </cell>
          <cell r="T264">
            <v>31.776</v>
          </cell>
        </row>
        <row r="265">
          <cell r="A265">
            <v>31</v>
          </cell>
          <cell r="B265">
            <v>226</v>
          </cell>
          <cell r="C265" t="str">
            <v>Equatorial Guinea</v>
          </cell>
          <cell r="D265">
            <v>0</v>
          </cell>
          <cell r="E265">
            <v>1</v>
          </cell>
          <cell r="F265" t="str">
            <v>Afro</v>
          </cell>
          <cell r="G265">
            <v>6</v>
          </cell>
          <cell r="H265" t="str">
            <v>ssa</v>
          </cell>
          <cell r="I265">
            <v>1</v>
          </cell>
          <cell r="J265" t="str">
            <v>low and middle</v>
          </cell>
          <cell r="K265" t="str">
            <v>females</v>
          </cell>
          <cell r="L265" t="str">
            <v>1995-2000</v>
          </cell>
          <cell r="M265">
            <v>16.690999999999999</v>
          </cell>
          <cell r="N265">
            <v>7.31</v>
          </cell>
          <cell r="O265">
            <v>1.3959999999999999</v>
          </cell>
          <cell r="P265">
            <v>1.347</v>
          </cell>
          <cell r="Q265">
            <v>1.3089999999999999</v>
          </cell>
          <cell r="R265">
            <v>1.327</v>
          </cell>
          <cell r="S265">
            <v>1.3660000000000001</v>
          </cell>
          <cell r="T265">
            <v>2.6359999999999997</v>
          </cell>
        </row>
        <row r="266">
          <cell r="A266">
            <v>11</v>
          </cell>
          <cell r="B266">
            <v>231</v>
          </cell>
          <cell r="C266" t="str">
            <v>Ethiopia</v>
          </cell>
          <cell r="D266">
            <v>0</v>
          </cell>
          <cell r="E266">
            <v>1</v>
          </cell>
          <cell r="F266" t="str">
            <v>Afro</v>
          </cell>
          <cell r="G266">
            <v>6</v>
          </cell>
          <cell r="H266" t="str">
            <v>ssa</v>
          </cell>
          <cell r="I266">
            <v>1</v>
          </cell>
          <cell r="J266" t="str">
            <v>low and middle</v>
          </cell>
          <cell r="K266" t="str">
            <v>females</v>
          </cell>
          <cell r="L266" t="str">
            <v>1995-2000</v>
          </cell>
          <cell r="M266">
            <v>2829.9050000000002</v>
          </cell>
          <cell r="N266">
            <v>1153.8689999999999</v>
          </cell>
          <cell r="O266">
            <v>265.86</v>
          </cell>
          <cell r="P266">
            <v>267.685</v>
          </cell>
          <cell r="Q266">
            <v>375.39</v>
          </cell>
          <cell r="R266">
            <v>298.51800000000003</v>
          </cell>
          <cell r="S266">
            <v>182.53199999999998</v>
          </cell>
          <cell r="T266">
            <v>286.05100000000004</v>
          </cell>
        </row>
        <row r="267">
          <cell r="A267">
            <v>10</v>
          </cell>
          <cell r="B267">
            <v>232</v>
          </cell>
          <cell r="C267" t="str">
            <v>Eritrea</v>
          </cell>
          <cell r="D267">
            <v>0</v>
          </cell>
          <cell r="E267">
            <v>1</v>
          </cell>
          <cell r="F267" t="str">
            <v>Afro</v>
          </cell>
          <cell r="G267">
            <v>6</v>
          </cell>
          <cell r="H267" t="str">
            <v>ssa</v>
          </cell>
          <cell r="I267">
            <v>1</v>
          </cell>
          <cell r="J267" t="str">
            <v>low and middle</v>
          </cell>
          <cell r="K267" t="str">
            <v>females</v>
          </cell>
          <cell r="L267" t="str">
            <v>1995-2000</v>
          </cell>
          <cell r="M267">
            <v>120.968</v>
          </cell>
          <cell r="N267">
            <v>49.423000000000002</v>
          </cell>
          <cell r="O267">
            <v>10.34</v>
          </cell>
          <cell r="P267">
            <v>11.704000000000001</v>
          </cell>
          <cell r="Q267">
            <v>13.27</v>
          </cell>
          <cell r="R267">
            <v>12.462</v>
          </cell>
          <cell r="S267">
            <v>9.3719999999999999</v>
          </cell>
          <cell r="T267">
            <v>14.396999999999998</v>
          </cell>
        </row>
        <row r="268">
          <cell r="A268">
            <v>133</v>
          </cell>
          <cell r="B268">
            <v>233</v>
          </cell>
          <cell r="C268" t="str">
            <v>Estonia</v>
          </cell>
          <cell r="D268">
            <v>0</v>
          </cell>
          <cell r="E268">
            <v>4</v>
          </cell>
          <cell r="F268" t="str">
            <v>Euro</v>
          </cell>
          <cell r="G268">
            <v>2</v>
          </cell>
          <cell r="H268" t="str">
            <v>fse</v>
          </cell>
          <cell r="I268">
            <v>1</v>
          </cell>
          <cell r="J268" t="str">
            <v>low and middle</v>
          </cell>
          <cell r="K268" t="str">
            <v>females</v>
          </cell>
          <cell r="L268" t="str">
            <v>1995-2000</v>
          </cell>
          <cell r="M268">
            <v>48.936999999999998</v>
          </cell>
          <cell r="N268">
            <v>0.56399999999999995</v>
          </cell>
          <cell r="O268">
            <v>0.17</v>
          </cell>
          <cell r="P268">
            <v>0.50900000000000001</v>
          </cell>
          <cell r="Q268">
            <v>1.27</v>
          </cell>
          <cell r="R268">
            <v>3.8409999999999997</v>
          </cell>
          <cell r="S268">
            <v>7.9079999999999995</v>
          </cell>
          <cell r="T268">
            <v>34.674999999999997</v>
          </cell>
        </row>
        <row r="269">
          <cell r="A269">
            <v>205</v>
          </cell>
          <cell r="B269">
            <v>242</v>
          </cell>
          <cell r="C269" t="str">
            <v>Fiji</v>
          </cell>
          <cell r="D269">
            <v>0</v>
          </cell>
          <cell r="E269">
            <v>6</v>
          </cell>
          <cell r="F269" t="str">
            <v>Wpro</v>
          </cell>
          <cell r="G269">
            <v>5</v>
          </cell>
          <cell r="H269" t="str">
            <v>oai</v>
          </cell>
          <cell r="I269">
            <v>1</v>
          </cell>
          <cell r="J269" t="str">
            <v>low and middle</v>
          </cell>
          <cell r="K269" t="str">
            <v>females</v>
          </cell>
          <cell r="L269" t="str">
            <v>1995-2000</v>
          </cell>
          <cell r="M269">
            <v>7.5640000000000001</v>
          </cell>
          <cell r="N269">
            <v>0.76400000000000001</v>
          </cell>
          <cell r="O269">
            <v>9.4E-2</v>
          </cell>
          <cell r="P269">
            <v>0.26600000000000001</v>
          </cell>
          <cell r="Q269">
            <v>0.48299999999999998</v>
          </cell>
          <cell r="R269">
            <v>1.1179999999999999</v>
          </cell>
          <cell r="S269">
            <v>1.421</v>
          </cell>
          <cell r="T269">
            <v>3.4180000000000001</v>
          </cell>
        </row>
        <row r="270">
          <cell r="A270">
            <v>134</v>
          </cell>
          <cell r="B270">
            <v>246</v>
          </cell>
          <cell r="C270" t="str">
            <v>Finland</v>
          </cell>
          <cell r="D270">
            <v>0</v>
          </cell>
          <cell r="E270">
            <v>4</v>
          </cell>
          <cell r="F270" t="str">
            <v>Euro</v>
          </cell>
          <cell r="G270">
            <v>1</v>
          </cell>
          <cell r="H270" t="str">
            <v>eme</v>
          </cell>
          <cell r="I270">
            <v>4</v>
          </cell>
          <cell r="J270" t="str">
            <v>high</v>
          </cell>
          <cell r="K270" t="str">
            <v>females</v>
          </cell>
          <cell r="L270" t="str">
            <v>1995-2000</v>
          </cell>
          <cell r="M270">
            <v>125.008</v>
          </cell>
          <cell r="N270">
            <v>0.92</v>
          </cell>
          <cell r="O270">
            <v>0.16900000000000001</v>
          </cell>
          <cell r="P270">
            <v>0.82099999999999995</v>
          </cell>
          <cell r="Q270">
            <v>2.2039999999999997</v>
          </cell>
          <cell r="R270">
            <v>7.2249999999999996</v>
          </cell>
          <cell r="S270">
            <v>12.461</v>
          </cell>
          <cell r="T270">
            <v>101.208</v>
          </cell>
        </row>
        <row r="271">
          <cell r="A271">
            <v>157</v>
          </cell>
          <cell r="B271">
            <v>250</v>
          </cell>
          <cell r="C271" t="str">
            <v>France</v>
          </cell>
          <cell r="D271">
            <v>0</v>
          </cell>
          <cell r="E271">
            <v>4</v>
          </cell>
          <cell r="F271" t="str">
            <v>Euro</v>
          </cell>
          <cell r="G271">
            <v>1</v>
          </cell>
          <cell r="H271" t="str">
            <v>eme</v>
          </cell>
          <cell r="I271">
            <v>4</v>
          </cell>
          <cell r="J271" t="str">
            <v>high</v>
          </cell>
          <cell r="K271" t="str">
            <v>females</v>
          </cell>
          <cell r="L271" t="str">
            <v>1995-2000</v>
          </cell>
          <cell r="M271">
            <v>1302.8820000000001</v>
          </cell>
          <cell r="N271">
            <v>11.686999999999999</v>
          </cell>
          <cell r="O271">
            <v>2.4870000000000001</v>
          </cell>
          <cell r="P271">
            <v>11.984</v>
          </cell>
          <cell r="Q271">
            <v>31.364999999999998</v>
          </cell>
          <cell r="R271">
            <v>73.590999999999994</v>
          </cell>
          <cell r="S271">
            <v>114.98</v>
          </cell>
          <cell r="T271">
            <v>1056.788</v>
          </cell>
        </row>
        <row r="272">
          <cell r="A272">
            <v>213</v>
          </cell>
          <cell r="B272">
            <v>258</v>
          </cell>
          <cell r="C272" t="str">
            <v>French Polynesia</v>
          </cell>
          <cell r="G272">
            <v>5</v>
          </cell>
          <cell r="H272" t="str">
            <v>oai</v>
          </cell>
          <cell r="I272">
            <v>4</v>
          </cell>
          <cell r="J272" t="str">
            <v>high</v>
          </cell>
          <cell r="K272" t="str">
            <v>females</v>
          </cell>
          <cell r="L272" t="str">
            <v>1995-2000</v>
          </cell>
          <cell r="M272">
            <v>2.1640000000000001</v>
          </cell>
          <cell r="N272">
            <v>0.17899999999999999</v>
          </cell>
          <cell r="O272">
            <v>3.2000000000000001E-2</v>
          </cell>
          <cell r="P272">
            <v>7.3999999999999996E-2</v>
          </cell>
          <cell r="Q272">
            <v>0.15200000000000002</v>
          </cell>
          <cell r="R272">
            <v>0.36</v>
          </cell>
          <cell r="S272">
            <v>0.44</v>
          </cell>
          <cell r="T272">
            <v>0.92700000000000005</v>
          </cell>
        </row>
        <row r="273">
          <cell r="A273">
            <v>9</v>
          </cell>
          <cell r="B273">
            <v>262</v>
          </cell>
          <cell r="C273" t="str">
            <v>Djibouti</v>
          </cell>
          <cell r="D273">
            <v>0</v>
          </cell>
          <cell r="E273">
            <v>3</v>
          </cell>
          <cell r="F273" t="str">
            <v>Emro</v>
          </cell>
          <cell r="G273">
            <v>6</v>
          </cell>
          <cell r="H273" t="str">
            <v>ssa</v>
          </cell>
          <cell r="I273">
            <v>1</v>
          </cell>
          <cell r="J273" t="str">
            <v>low and middle</v>
          </cell>
          <cell r="K273" t="str">
            <v>females</v>
          </cell>
          <cell r="L273" t="str">
            <v>1995-2000</v>
          </cell>
          <cell r="M273">
            <v>21.989000000000001</v>
          </cell>
          <cell r="N273">
            <v>9.4079999999999995</v>
          </cell>
          <cell r="O273">
            <v>1.9430000000000001</v>
          </cell>
          <cell r="P273">
            <v>2.073</v>
          </cell>
          <cell r="Q273">
            <v>1.9729999999999999</v>
          </cell>
          <cell r="R273">
            <v>2.0150000000000001</v>
          </cell>
          <cell r="S273">
            <v>1.7909999999999999</v>
          </cell>
          <cell r="T273">
            <v>2.7859999999999996</v>
          </cell>
        </row>
        <row r="274">
          <cell r="A274">
            <v>32</v>
          </cell>
          <cell r="B274">
            <v>266</v>
          </cell>
          <cell r="C274" t="str">
            <v>Gabon</v>
          </cell>
          <cell r="D274">
            <v>0</v>
          </cell>
          <cell r="E274">
            <v>1</v>
          </cell>
          <cell r="F274" t="str">
            <v>Afro</v>
          </cell>
          <cell r="G274">
            <v>6</v>
          </cell>
          <cell r="H274" t="str">
            <v>ssa</v>
          </cell>
          <cell r="I274">
            <v>1</v>
          </cell>
          <cell r="J274" t="str">
            <v>low and middle</v>
          </cell>
          <cell r="K274" t="str">
            <v>females</v>
          </cell>
          <cell r="L274" t="str">
            <v>1995-2000</v>
          </cell>
          <cell r="M274">
            <v>44.860999999999997</v>
          </cell>
          <cell r="N274">
            <v>13.746</v>
          </cell>
          <cell r="O274">
            <v>2.976</v>
          </cell>
          <cell r="P274">
            <v>3.3220000000000001</v>
          </cell>
          <cell r="Q274">
            <v>4.3309999999999995</v>
          </cell>
          <cell r="R274">
            <v>5.077</v>
          </cell>
          <cell r="S274">
            <v>4.6080000000000005</v>
          </cell>
          <cell r="T274">
            <v>10.801</v>
          </cell>
        </row>
        <row r="275">
          <cell r="A275">
            <v>106</v>
          </cell>
          <cell r="B275">
            <v>268</v>
          </cell>
          <cell r="C275" t="str">
            <v>Georgia</v>
          </cell>
          <cell r="D275">
            <v>0</v>
          </cell>
          <cell r="E275">
            <v>4</v>
          </cell>
          <cell r="F275" t="str">
            <v>Euro</v>
          </cell>
          <cell r="G275">
            <v>8</v>
          </cell>
          <cell r="H275" t="str">
            <v>mec</v>
          </cell>
          <cell r="I275">
            <v>1</v>
          </cell>
          <cell r="J275" t="str">
            <v>low and middle</v>
          </cell>
          <cell r="K275" t="str">
            <v>females</v>
          </cell>
          <cell r="L275" t="str">
            <v>1995-2000</v>
          </cell>
          <cell r="M275">
            <v>116.68300000000001</v>
          </cell>
          <cell r="N275">
            <v>3.391</v>
          </cell>
          <cell r="O275">
            <v>0.42</v>
          </cell>
          <cell r="P275">
            <v>1.3679999999999999</v>
          </cell>
          <cell r="Q275">
            <v>3.2890000000000001</v>
          </cell>
          <cell r="R275">
            <v>9.1639999999999997</v>
          </cell>
          <cell r="S275">
            <v>20.433999999999997</v>
          </cell>
          <cell r="T275">
            <v>78.617000000000004</v>
          </cell>
        </row>
        <row r="276">
          <cell r="A276">
            <v>52</v>
          </cell>
          <cell r="B276">
            <v>270</v>
          </cell>
          <cell r="C276" t="str">
            <v>Gambia</v>
          </cell>
          <cell r="D276">
            <v>0</v>
          </cell>
          <cell r="E276">
            <v>1</v>
          </cell>
          <cell r="F276" t="str">
            <v>Afro</v>
          </cell>
          <cell r="G276">
            <v>6</v>
          </cell>
          <cell r="H276" t="str">
            <v>ssa</v>
          </cell>
          <cell r="I276">
            <v>1</v>
          </cell>
          <cell r="J276" t="str">
            <v>low and middle</v>
          </cell>
          <cell r="K276" t="str">
            <v>females</v>
          </cell>
          <cell r="L276" t="str">
            <v>1995-2000</v>
          </cell>
          <cell r="M276">
            <v>49.911999999999999</v>
          </cell>
          <cell r="N276">
            <v>23.344000000000001</v>
          </cell>
          <cell r="O276">
            <v>4.4000000000000004</v>
          </cell>
          <cell r="P276">
            <v>4.4090000000000007</v>
          </cell>
          <cell r="Q276">
            <v>4.8220000000000001</v>
          </cell>
          <cell r="R276">
            <v>4.3169999999999993</v>
          </cell>
          <cell r="S276">
            <v>3.5469999999999997</v>
          </cell>
          <cell r="T276">
            <v>5.0730000000000004</v>
          </cell>
        </row>
        <row r="277">
          <cell r="A277">
            <v>105</v>
          </cell>
          <cell r="B277">
            <v>274</v>
          </cell>
          <cell r="C277" t="str">
            <v>Gaza Strip</v>
          </cell>
          <cell r="G277">
            <v>8</v>
          </cell>
          <cell r="H277" t="str">
            <v>mec</v>
          </cell>
          <cell r="I277">
            <v>1</v>
          </cell>
          <cell r="J277" t="str">
            <v>low and middle</v>
          </cell>
          <cell r="K277" t="str">
            <v>females</v>
          </cell>
          <cell r="L277" t="str">
            <v>1995-2000</v>
          </cell>
          <cell r="M277">
            <v>9.843</v>
          </cell>
          <cell r="N277">
            <v>2.8039999999999998</v>
          </cell>
          <cell r="O277">
            <v>0.22900000000000001</v>
          </cell>
          <cell r="P277">
            <v>0.43600000000000005</v>
          </cell>
          <cell r="Q277">
            <v>0.48199999999999998</v>
          </cell>
          <cell r="R277">
            <v>0.92199999999999993</v>
          </cell>
          <cell r="S277">
            <v>1.4330000000000001</v>
          </cell>
          <cell r="T277">
            <v>3.5369999999999995</v>
          </cell>
        </row>
        <row r="278">
          <cell r="A278">
            <v>158</v>
          </cell>
          <cell r="B278">
            <v>276</v>
          </cell>
          <cell r="C278" t="str">
            <v>Germany</v>
          </cell>
          <cell r="D278">
            <v>0</v>
          </cell>
          <cell r="E278">
            <v>4</v>
          </cell>
          <cell r="F278" t="str">
            <v>Euro</v>
          </cell>
          <cell r="G278">
            <v>1</v>
          </cell>
          <cell r="H278" t="str">
            <v>eme</v>
          </cell>
          <cell r="I278">
            <v>4</v>
          </cell>
          <cell r="J278" t="str">
            <v>high</v>
          </cell>
          <cell r="K278" t="str">
            <v>females</v>
          </cell>
          <cell r="L278" t="str">
            <v>1995-2000</v>
          </cell>
          <cell r="M278">
            <v>2351.09</v>
          </cell>
          <cell r="N278">
            <v>10.788</v>
          </cell>
          <cell r="O278">
            <v>2.6020000000000003</v>
          </cell>
          <cell r="P278">
            <v>11.689</v>
          </cell>
          <cell r="Q278">
            <v>42.343000000000004</v>
          </cell>
          <cell r="R278">
            <v>132.62099999999998</v>
          </cell>
          <cell r="S278">
            <v>238.483</v>
          </cell>
          <cell r="T278">
            <v>1912.5640000000001</v>
          </cell>
        </row>
        <row r="279">
          <cell r="A279">
            <v>53</v>
          </cell>
          <cell r="B279">
            <v>288</v>
          </cell>
          <cell r="C279" t="str">
            <v>Ghana</v>
          </cell>
          <cell r="D279">
            <v>0</v>
          </cell>
          <cell r="E279">
            <v>1</v>
          </cell>
          <cell r="F279" t="str">
            <v>Afro</v>
          </cell>
          <cell r="G279">
            <v>6</v>
          </cell>
          <cell r="H279" t="str">
            <v>ssa</v>
          </cell>
          <cell r="I279">
            <v>1</v>
          </cell>
          <cell r="J279" t="str">
            <v>low and middle</v>
          </cell>
          <cell r="K279" t="str">
            <v>females</v>
          </cell>
          <cell r="L279" t="str">
            <v>1995-2000</v>
          </cell>
          <cell r="M279">
            <v>419.161</v>
          </cell>
          <cell r="N279">
            <v>166.08799999999999</v>
          </cell>
          <cell r="O279">
            <v>32.448</v>
          </cell>
          <cell r="P279">
            <v>37.353999999999999</v>
          </cell>
          <cell r="Q279">
            <v>35.156999999999996</v>
          </cell>
          <cell r="R279">
            <v>37.402999999999999</v>
          </cell>
          <cell r="S279">
            <v>36.224000000000004</v>
          </cell>
          <cell r="T279">
            <v>74.487000000000009</v>
          </cell>
        </row>
        <row r="280">
          <cell r="A280">
            <v>146</v>
          </cell>
          <cell r="B280">
            <v>300</v>
          </cell>
          <cell r="C280" t="str">
            <v>Greece</v>
          </cell>
          <cell r="D280">
            <v>0</v>
          </cell>
          <cell r="E280">
            <v>4</v>
          </cell>
          <cell r="F280" t="str">
            <v>Euro</v>
          </cell>
          <cell r="G280">
            <v>1</v>
          </cell>
          <cell r="H280" t="str">
            <v>eme</v>
          </cell>
          <cell r="I280">
            <v>4</v>
          </cell>
          <cell r="J280" t="str">
            <v>high</v>
          </cell>
          <cell r="K280" t="str">
            <v>females</v>
          </cell>
          <cell r="L280" t="str">
            <v>1995-2000</v>
          </cell>
          <cell r="M280">
            <v>240.309</v>
          </cell>
          <cell r="N280">
            <v>2.0419999999999998</v>
          </cell>
          <cell r="O280">
            <v>0.26</v>
          </cell>
          <cell r="P280">
            <v>1.66</v>
          </cell>
          <cell r="Q280">
            <v>3.4950000000000001</v>
          </cell>
          <cell r="R280">
            <v>11.582000000000001</v>
          </cell>
          <cell r="S280">
            <v>26.918999999999997</v>
          </cell>
          <cell r="T280">
            <v>194.351</v>
          </cell>
        </row>
        <row r="281">
          <cell r="A281">
            <v>168</v>
          </cell>
          <cell r="B281">
            <v>312</v>
          </cell>
          <cell r="C281" t="str">
            <v>Guadeloupe</v>
          </cell>
          <cell r="G281">
            <v>7</v>
          </cell>
          <cell r="H281" t="str">
            <v>lac</v>
          </cell>
          <cell r="I281">
            <v>1</v>
          </cell>
          <cell r="J281" t="str">
            <v>low and middle</v>
          </cell>
          <cell r="K281" t="str">
            <v>females</v>
          </cell>
          <cell r="L281" t="str">
            <v>1995-2000</v>
          </cell>
          <cell r="M281">
            <v>5.7030000000000003</v>
          </cell>
          <cell r="N281">
            <v>0.159</v>
          </cell>
          <cell r="O281">
            <v>1.7000000000000001E-2</v>
          </cell>
          <cell r="P281">
            <v>9.4E-2</v>
          </cell>
          <cell r="Q281">
            <v>0.36899999999999999</v>
          </cell>
          <cell r="R281">
            <v>0.45500000000000002</v>
          </cell>
          <cell r="S281">
            <v>0.70399999999999996</v>
          </cell>
          <cell r="T281">
            <v>3.9049999999999998</v>
          </cell>
        </row>
        <row r="282">
          <cell r="A282">
            <v>211</v>
          </cell>
          <cell r="B282">
            <v>316</v>
          </cell>
          <cell r="C282" t="str">
            <v>Guam</v>
          </cell>
          <cell r="G282">
            <v>5</v>
          </cell>
          <cell r="H282" t="str">
            <v>oai</v>
          </cell>
          <cell r="I282">
            <v>4</v>
          </cell>
          <cell r="J282" t="str">
            <v>high</v>
          </cell>
          <cell r="K282" t="str">
            <v>females</v>
          </cell>
          <cell r="L282" t="str">
            <v>1995-2000</v>
          </cell>
          <cell r="M282">
            <v>1.452</v>
          </cell>
          <cell r="N282">
            <v>0.126</v>
          </cell>
          <cell r="O282">
            <v>1.8000000000000002E-2</v>
          </cell>
          <cell r="P282">
            <v>5.8000000000000003E-2</v>
          </cell>
          <cell r="Q282">
            <v>0.128</v>
          </cell>
          <cell r="R282">
            <v>0.23700000000000002</v>
          </cell>
          <cell r="S282">
            <v>0.27300000000000002</v>
          </cell>
          <cell r="T282">
            <v>0.6120000000000001</v>
          </cell>
        </row>
        <row r="283">
          <cell r="A283">
            <v>179</v>
          </cell>
          <cell r="B283">
            <v>320</v>
          </cell>
          <cell r="C283" t="str">
            <v>Guatemala</v>
          </cell>
          <cell r="D283">
            <v>0</v>
          </cell>
          <cell r="E283">
            <v>2</v>
          </cell>
          <cell r="F283" t="str">
            <v>Amro</v>
          </cell>
          <cell r="G283">
            <v>7</v>
          </cell>
          <cell r="H283" t="str">
            <v>lac</v>
          </cell>
          <cell r="I283">
            <v>1</v>
          </cell>
          <cell r="J283" t="str">
            <v>low and middle</v>
          </cell>
          <cell r="K283" t="str">
            <v>females</v>
          </cell>
          <cell r="L283" t="str">
            <v>1995-2000</v>
          </cell>
          <cell r="M283">
            <v>169.44499999999999</v>
          </cell>
          <cell r="N283">
            <v>54.070999999999998</v>
          </cell>
          <cell r="O283">
            <v>7.4770000000000003</v>
          </cell>
          <cell r="P283">
            <v>13.192</v>
          </cell>
          <cell r="Q283">
            <v>15.343</v>
          </cell>
          <cell r="R283">
            <v>18.440999999999999</v>
          </cell>
          <cell r="S283">
            <v>19.861000000000001</v>
          </cell>
          <cell r="T283">
            <v>41.06</v>
          </cell>
        </row>
        <row r="284">
          <cell r="A284">
            <v>54</v>
          </cell>
          <cell r="B284">
            <v>324</v>
          </cell>
          <cell r="C284" t="str">
            <v>Guinea</v>
          </cell>
          <cell r="D284">
            <v>0</v>
          </cell>
          <cell r="E284">
            <v>1</v>
          </cell>
          <cell r="F284" t="str">
            <v>Afro</v>
          </cell>
          <cell r="G284">
            <v>6</v>
          </cell>
          <cell r="H284" t="str">
            <v>ssa</v>
          </cell>
          <cell r="I284">
            <v>1</v>
          </cell>
          <cell r="J284" t="str">
            <v>low and middle</v>
          </cell>
          <cell r="K284" t="str">
            <v>females</v>
          </cell>
          <cell r="L284" t="str">
            <v>1995-2000</v>
          </cell>
          <cell r="M284">
            <v>314.59399999999999</v>
          </cell>
          <cell r="N284">
            <v>155.69999999999999</v>
          </cell>
          <cell r="O284">
            <v>32.517000000000003</v>
          </cell>
          <cell r="P284">
            <v>29.058</v>
          </cell>
          <cell r="Q284">
            <v>25.611000000000001</v>
          </cell>
          <cell r="R284">
            <v>22.278000000000002</v>
          </cell>
          <cell r="S284">
            <v>19.679000000000002</v>
          </cell>
          <cell r="T284">
            <v>29.751000000000001</v>
          </cell>
        </row>
        <row r="285">
          <cell r="A285">
            <v>191</v>
          </cell>
          <cell r="B285">
            <v>328</v>
          </cell>
          <cell r="C285" t="str">
            <v>Guyana</v>
          </cell>
          <cell r="D285">
            <v>0</v>
          </cell>
          <cell r="E285">
            <v>2</v>
          </cell>
          <cell r="F285" t="str">
            <v>Amro</v>
          </cell>
          <cell r="G285">
            <v>7</v>
          </cell>
          <cell r="H285" t="str">
            <v>lac</v>
          </cell>
          <cell r="I285">
            <v>1</v>
          </cell>
          <cell r="J285" t="str">
            <v>low and middle</v>
          </cell>
          <cell r="K285" t="str">
            <v>females</v>
          </cell>
          <cell r="L285" t="str">
            <v>1995-2000</v>
          </cell>
          <cell r="M285">
            <v>13.504</v>
          </cell>
          <cell r="N285">
            <v>2.9649999999999999</v>
          </cell>
          <cell r="O285">
            <v>0.36799999999999999</v>
          </cell>
          <cell r="P285">
            <v>0.77500000000000002</v>
          </cell>
          <cell r="Q285">
            <v>1.335</v>
          </cell>
          <cell r="R285">
            <v>1.6779999999999999</v>
          </cell>
          <cell r="S285">
            <v>1.9160000000000001</v>
          </cell>
          <cell r="T285">
            <v>4.4669999999999996</v>
          </cell>
        </row>
        <row r="286">
          <cell r="A286">
            <v>169</v>
          </cell>
          <cell r="B286">
            <v>332</v>
          </cell>
          <cell r="C286" t="str">
            <v>Haiti</v>
          </cell>
          <cell r="D286">
            <v>0</v>
          </cell>
          <cell r="E286">
            <v>2</v>
          </cell>
          <cell r="F286" t="str">
            <v>Amro</v>
          </cell>
          <cell r="G286">
            <v>7</v>
          </cell>
          <cell r="H286" t="str">
            <v>lac</v>
          </cell>
          <cell r="I286">
            <v>1</v>
          </cell>
          <cell r="J286" t="str">
            <v>low and middle</v>
          </cell>
          <cell r="K286" t="str">
            <v>females</v>
          </cell>
          <cell r="L286" t="str">
            <v>1995-2000</v>
          </cell>
          <cell r="M286">
            <v>230.511</v>
          </cell>
          <cell r="N286">
            <v>60.780999999999999</v>
          </cell>
          <cell r="O286">
            <v>14.8</v>
          </cell>
          <cell r="P286">
            <v>22.257000000000001</v>
          </cell>
          <cell r="Q286">
            <v>28.802</v>
          </cell>
          <cell r="R286">
            <v>31.914999999999999</v>
          </cell>
          <cell r="S286">
            <v>25.457000000000001</v>
          </cell>
          <cell r="T286">
            <v>46.499000000000002</v>
          </cell>
        </row>
        <row r="287">
          <cell r="A287">
            <v>180</v>
          </cell>
          <cell r="B287">
            <v>340</v>
          </cell>
          <cell r="C287" t="str">
            <v>Honduras</v>
          </cell>
          <cell r="D287">
            <v>0</v>
          </cell>
          <cell r="E287">
            <v>2</v>
          </cell>
          <cell r="F287" t="str">
            <v>Amro</v>
          </cell>
          <cell r="G287">
            <v>7</v>
          </cell>
          <cell r="H287" t="str">
            <v>lac</v>
          </cell>
          <cell r="I287">
            <v>1</v>
          </cell>
          <cell r="J287" t="str">
            <v>low and middle</v>
          </cell>
          <cell r="K287" t="str">
            <v>females</v>
          </cell>
          <cell r="L287" t="str">
            <v>1995-2000</v>
          </cell>
          <cell r="M287">
            <v>72.552000000000007</v>
          </cell>
          <cell r="N287">
            <v>21.716999999999999</v>
          </cell>
          <cell r="O287">
            <v>3.6180000000000003</v>
          </cell>
          <cell r="P287">
            <v>6.2089999999999996</v>
          </cell>
          <cell r="Q287">
            <v>7.1610000000000005</v>
          </cell>
          <cell r="R287">
            <v>7.270999999999999</v>
          </cell>
          <cell r="S287">
            <v>7.0129999999999999</v>
          </cell>
          <cell r="T287">
            <v>19.562999999999999</v>
          </cell>
        </row>
        <row r="288">
          <cell r="A288">
            <v>67</v>
          </cell>
          <cell r="B288">
            <v>344</v>
          </cell>
          <cell r="C288" t="str">
            <v>China, Hong Kong SAR (6)</v>
          </cell>
          <cell r="G288">
            <v>5</v>
          </cell>
          <cell r="H288" t="str">
            <v>oai</v>
          </cell>
          <cell r="I288">
            <v>4</v>
          </cell>
          <cell r="J288" t="str">
            <v>high</v>
          </cell>
          <cell r="K288" t="str">
            <v>females</v>
          </cell>
          <cell r="L288" t="str">
            <v>1995-2000</v>
          </cell>
          <cell r="M288">
            <v>81.885000000000005</v>
          </cell>
          <cell r="N288">
            <v>1.069</v>
          </cell>
          <cell r="O288">
            <v>0.28899999999999998</v>
          </cell>
          <cell r="P288">
            <v>1.034</v>
          </cell>
          <cell r="Q288">
            <v>2.98</v>
          </cell>
          <cell r="R288">
            <v>6.0579999999999998</v>
          </cell>
          <cell r="S288">
            <v>12.059000000000001</v>
          </cell>
          <cell r="T288">
            <v>58.396000000000001</v>
          </cell>
        </row>
        <row r="289">
          <cell r="A289">
            <v>124</v>
          </cell>
          <cell r="B289">
            <v>348</v>
          </cell>
          <cell r="C289" t="str">
            <v>Hungary</v>
          </cell>
          <cell r="D289">
            <v>0</v>
          </cell>
          <cell r="E289">
            <v>4</v>
          </cell>
          <cell r="F289" t="str">
            <v>Euro</v>
          </cell>
          <cell r="G289">
            <v>2</v>
          </cell>
          <cell r="H289" t="str">
            <v>fse</v>
          </cell>
          <cell r="I289">
            <v>1</v>
          </cell>
          <cell r="J289" t="str">
            <v>low and middle</v>
          </cell>
          <cell r="K289" t="str">
            <v>females</v>
          </cell>
          <cell r="L289" t="str">
            <v>1995-2000</v>
          </cell>
          <cell r="M289">
            <v>336.09300000000002</v>
          </cell>
          <cell r="N289">
            <v>2.5830000000000002</v>
          </cell>
          <cell r="O289">
            <v>0.48899999999999999</v>
          </cell>
          <cell r="P289">
            <v>2.1269999999999998</v>
          </cell>
          <cell r="Q289">
            <v>10.622</v>
          </cell>
          <cell r="R289">
            <v>34.444000000000003</v>
          </cell>
          <cell r="S289">
            <v>52.283000000000001</v>
          </cell>
          <cell r="T289">
            <v>233.54499999999999</v>
          </cell>
        </row>
        <row r="290">
          <cell r="A290">
            <v>135</v>
          </cell>
          <cell r="B290">
            <v>352</v>
          </cell>
          <cell r="C290" t="str">
            <v>Iceland</v>
          </cell>
          <cell r="D290">
            <v>0</v>
          </cell>
          <cell r="E290">
            <v>4</v>
          </cell>
          <cell r="F290" t="str">
            <v>Euro</v>
          </cell>
          <cell r="G290">
            <v>1</v>
          </cell>
          <cell r="H290" t="str">
            <v>eme</v>
          </cell>
          <cell r="I290">
            <v>4</v>
          </cell>
          <cell r="J290" t="str">
            <v>high</v>
          </cell>
          <cell r="K290" t="str">
            <v>females</v>
          </cell>
          <cell r="L290" t="str">
            <v>1995-2000</v>
          </cell>
          <cell r="M290">
            <v>4.3650000000000002</v>
          </cell>
          <cell r="N290">
            <v>6.2E-2</v>
          </cell>
          <cell r="O290">
            <v>1.3000000000000001E-2</v>
          </cell>
          <cell r="P290">
            <v>0.04</v>
          </cell>
          <cell r="Q290">
            <v>0.10700000000000001</v>
          </cell>
          <cell r="R290">
            <v>0.32599999999999996</v>
          </cell>
          <cell r="S290">
            <v>0.47600000000000003</v>
          </cell>
          <cell r="T290">
            <v>3.3409999999999997</v>
          </cell>
        </row>
        <row r="291">
          <cell r="A291">
            <v>77</v>
          </cell>
          <cell r="B291">
            <v>356</v>
          </cell>
          <cell r="C291" t="str">
            <v>India</v>
          </cell>
          <cell r="D291">
            <v>0</v>
          </cell>
          <cell r="E291">
            <v>5</v>
          </cell>
          <cell r="F291" t="str">
            <v>Searo</v>
          </cell>
          <cell r="G291">
            <v>3</v>
          </cell>
          <cell r="H291" t="str">
            <v>ind</v>
          </cell>
          <cell r="I291">
            <v>6</v>
          </cell>
          <cell r="J291" t="str">
            <v>ind</v>
          </cell>
          <cell r="K291" t="str">
            <v>females</v>
          </cell>
          <cell r="L291" t="str">
            <v>1995-2000</v>
          </cell>
          <cell r="M291">
            <v>21035.724999999999</v>
          </cell>
          <cell r="N291">
            <v>6184.7089999999998</v>
          </cell>
          <cell r="O291">
            <v>1393.6489999999999</v>
          </cell>
          <cell r="P291">
            <v>1276.9080000000001</v>
          </cell>
          <cell r="Q291">
            <v>1295.9490000000001</v>
          </cell>
          <cell r="R291">
            <v>2217.5039999999999</v>
          </cell>
          <cell r="S291">
            <v>2884.4049999999997</v>
          </cell>
          <cell r="T291">
            <v>5782.6009999999997</v>
          </cell>
        </row>
        <row r="292">
          <cell r="A292">
            <v>92</v>
          </cell>
          <cell r="B292">
            <v>360</v>
          </cell>
          <cell r="C292" t="str">
            <v>Indonesia</v>
          </cell>
          <cell r="D292">
            <v>0</v>
          </cell>
          <cell r="E292">
            <v>5</v>
          </cell>
          <cell r="F292" t="str">
            <v>Searo</v>
          </cell>
          <cell r="G292">
            <v>5</v>
          </cell>
          <cell r="H292" t="str">
            <v>oai</v>
          </cell>
          <cell r="I292">
            <v>1</v>
          </cell>
          <cell r="J292" t="str">
            <v>low and middle</v>
          </cell>
          <cell r="K292" t="str">
            <v>females</v>
          </cell>
          <cell r="L292" t="str">
            <v>1995-2000</v>
          </cell>
          <cell r="M292">
            <v>3600.3879999999999</v>
          </cell>
          <cell r="N292">
            <v>647.13599999999997</v>
          </cell>
          <cell r="O292">
            <v>96.551999999999992</v>
          </cell>
          <cell r="P292">
            <v>264.024</v>
          </cell>
          <cell r="Q292">
            <v>333.06400000000002</v>
          </cell>
          <cell r="R292">
            <v>489.50700000000001</v>
          </cell>
          <cell r="S292">
            <v>575.78899999999999</v>
          </cell>
          <cell r="T292">
            <v>1194.3159999999998</v>
          </cell>
        </row>
        <row r="293">
          <cell r="A293">
            <v>78</v>
          </cell>
          <cell r="B293">
            <v>364</v>
          </cell>
          <cell r="C293" t="str">
            <v>Iran (Islamic Republic of)</v>
          </cell>
          <cell r="D293">
            <v>0</v>
          </cell>
          <cell r="E293">
            <v>3</v>
          </cell>
          <cell r="F293" t="str">
            <v>Emro</v>
          </cell>
          <cell r="G293">
            <v>8</v>
          </cell>
          <cell r="H293" t="str">
            <v>mec</v>
          </cell>
          <cell r="I293">
            <v>1</v>
          </cell>
          <cell r="J293" t="str">
            <v>low and middle</v>
          </cell>
          <cell r="K293" t="str">
            <v>females</v>
          </cell>
          <cell r="L293" t="str">
            <v>1995-2000</v>
          </cell>
          <cell r="M293">
            <v>844.63199999999995</v>
          </cell>
          <cell r="N293">
            <v>191.46600000000001</v>
          </cell>
          <cell r="O293">
            <v>46.097999999999999</v>
          </cell>
          <cell r="P293">
            <v>59.835000000000001</v>
          </cell>
          <cell r="Q293">
            <v>59.313999999999993</v>
          </cell>
          <cell r="R293">
            <v>90.604000000000013</v>
          </cell>
          <cell r="S293">
            <v>132.02100000000002</v>
          </cell>
          <cell r="T293">
            <v>265.29399999999998</v>
          </cell>
        </row>
        <row r="294">
          <cell r="A294">
            <v>107</v>
          </cell>
          <cell r="B294">
            <v>368</v>
          </cell>
          <cell r="C294" t="str">
            <v>Iraq</v>
          </cell>
          <cell r="D294">
            <v>0</v>
          </cell>
          <cell r="E294">
            <v>3</v>
          </cell>
          <cell r="F294" t="str">
            <v>Emro</v>
          </cell>
          <cell r="G294">
            <v>8</v>
          </cell>
          <cell r="H294" t="str">
            <v>mec</v>
          </cell>
          <cell r="I294">
            <v>1</v>
          </cell>
          <cell r="J294" t="str">
            <v>low and middle</v>
          </cell>
          <cell r="K294" t="str">
            <v>females</v>
          </cell>
          <cell r="L294" t="str">
            <v>1995-2000</v>
          </cell>
          <cell r="M294">
            <v>429.661</v>
          </cell>
          <cell r="N294">
            <v>211.934</v>
          </cell>
          <cell r="O294">
            <v>13.68</v>
          </cell>
          <cell r="P294">
            <v>22.640999999999998</v>
          </cell>
          <cell r="Q294">
            <v>28.537000000000003</v>
          </cell>
          <cell r="R294">
            <v>40.411000000000001</v>
          </cell>
          <cell r="S294">
            <v>38.319000000000003</v>
          </cell>
          <cell r="T294">
            <v>74.138999999999996</v>
          </cell>
        </row>
        <row r="295">
          <cell r="A295">
            <v>136</v>
          </cell>
          <cell r="B295">
            <v>372</v>
          </cell>
          <cell r="C295" t="str">
            <v>Ireland</v>
          </cell>
          <cell r="D295">
            <v>0</v>
          </cell>
          <cell r="E295">
            <v>4</v>
          </cell>
          <cell r="F295" t="str">
            <v>Euro</v>
          </cell>
          <cell r="G295">
            <v>1</v>
          </cell>
          <cell r="H295" t="str">
            <v>eme</v>
          </cell>
          <cell r="I295">
            <v>4</v>
          </cell>
          <cell r="J295" t="str">
            <v>high</v>
          </cell>
          <cell r="K295" t="str">
            <v>females</v>
          </cell>
          <cell r="L295" t="str">
            <v>1995-2000</v>
          </cell>
          <cell r="M295">
            <v>72.825000000000003</v>
          </cell>
          <cell r="N295">
            <v>0.95199999999999996</v>
          </cell>
          <cell r="O295">
            <v>0.15</v>
          </cell>
          <cell r="P295">
            <v>0.59299999999999997</v>
          </cell>
          <cell r="Q295">
            <v>1.282</v>
          </cell>
          <cell r="R295">
            <v>5.056</v>
          </cell>
          <cell r="S295">
            <v>8.6120000000000001</v>
          </cell>
          <cell r="T295">
            <v>56.18</v>
          </cell>
        </row>
        <row r="296">
          <cell r="A296">
            <v>108</v>
          </cell>
          <cell r="B296">
            <v>376</v>
          </cell>
          <cell r="C296" t="str">
            <v>Israel</v>
          </cell>
          <cell r="D296">
            <v>0</v>
          </cell>
          <cell r="E296">
            <v>4</v>
          </cell>
          <cell r="F296" t="str">
            <v>Euro</v>
          </cell>
          <cell r="G296">
            <v>8</v>
          </cell>
          <cell r="H296" t="str">
            <v>mec</v>
          </cell>
          <cell r="I296">
            <v>4</v>
          </cell>
          <cell r="J296" t="str">
            <v>high</v>
          </cell>
          <cell r="K296" t="str">
            <v>females</v>
          </cell>
          <cell r="L296" t="str">
            <v>1995-2000</v>
          </cell>
          <cell r="M296">
            <v>88.224000000000004</v>
          </cell>
          <cell r="N296">
            <v>2.6640000000000001</v>
          </cell>
          <cell r="O296">
            <v>0.40600000000000003</v>
          </cell>
          <cell r="P296">
            <v>0.90500000000000003</v>
          </cell>
          <cell r="Q296">
            <v>2.1539999999999999</v>
          </cell>
          <cell r="R296">
            <v>6.165</v>
          </cell>
          <cell r="S296">
            <v>11.911000000000001</v>
          </cell>
          <cell r="T296">
            <v>64.019000000000005</v>
          </cell>
        </row>
        <row r="297">
          <cell r="A297">
            <v>147</v>
          </cell>
          <cell r="B297">
            <v>380</v>
          </cell>
          <cell r="C297" t="str">
            <v>Italy</v>
          </cell>
          <cell r="D297">
            <v>0</v>
          </cell>
          <cell r="E297">
            <v>4</v>
          </cell>
          <cell r="F297" t="str">
            <v>Euro</v>
          </cell>
          <cell r="G297">
            <v>1</v>
          </cell>
          <cell r="H297" t="str">
            <v>eme</v>
          </cell>
          <cell r="I297">
            <v>4</v>
          </cell>
          <cell r="J297" t="str">
            <v>high</v>
          </cell>
          <cell r="K297" t="str">
            <v>females</v>
          </cell>
          <cell r="L297" t="str">
            <v>1995-2000</v>
          </cell>
          <cell r="M297">
            <v>1439.72</v>
          </cell>
          <cell r="N297">
            <v>10.409000000000001</v>
          </cell>
          <cell r="O297">
            <v>2.4750000000000001</v>
          </cell>
          <cell r="P297">
            <v>8.2170000000000005</v>
          </cell>
          <cell r="Q297">
            <v>21.826000000000001</v>
          </cell>
          <cell r="R297">
            <v>75.016999999999996</v>
          </cell>
          <cell r="S297">
            <v>150.49099999999999</v>
          </cell>
          <cell r="T297">
            <v>1171.2850000000001</v>
          </cell>
        </row>
        <row r="298">
          <cell r="A298">
            <v>51</v>
          </cell>
          <cell r="B298">
            <v>384</v>
          </cell>
          <cell r="C298" t="str">
            <v>Cote d'Ivoire</v>
          </cell>
          <cell r="D298">
            <v>0</v>
          </cell>
          <cell r="E298">
            <v>1</v>
          </cell>
          <cell r="F298" t="str">
            <v>Afro</v>
          </cell>
          <cell r="G298">
            <v>6</v>
          </cell>
          <cell r="H298" t="str">
            <v>ssa</v>
          </cell>
          <cell r="I298">
            <v>1</v>
          </cell>
          <cell r="J298" t="str">
            <v>low and middle</v>
          </cell>
          <cell r="K298" t="str">
            <v>females</v>
          </cell>
          <cell r="L298" t="str">
            <v>1995-2000</v>
          </cell>
          <cell r="M298">
            <v>539.63300000000004</v>
          </cell>
          <cell r="N298">
            <v>171.89500000000001</v>
          </cell>
          <cell r="O298">
            <v>46.173999999999999</v>
          </cell>
          <cell r="P298">
            <v>62.344999999999999</v>
          </cell>
          <cell r="Q298">
            <v>94.1</v>
          </cell>
          <cell r="R298">
            <v>71.558999999999997</v>
          </cell>
          <cell r="S298">
            <v>39.103999999999999</v>
          </cell>
          <cell r="T298">
            <v>54.455999999999996</v>
          </cell>
        </row>
        <row r="299">
          <cell r="A299">
            <v>170</v>
          </cell>
          <cell r="B299">
            <v>388</v>
          </cell>
          <cell r="C299" t="str">
            <v>Jamaica</v>
          </cell>
          <cell r="D299">
            <v>0</v>
          </cell>
          <cell r="E299">
            <v>2</v>
          </cell>
          <cell r="F299" t="str">
            <v>Amro</v>
          </cell>
          <cell r="G299">
            <v>7</v>
          </cell>
          <cell r="H299" t="str">
            <v>lac</v>
          </cell>
          <cell r="I299">
            <v>1</v>
          </cell>
          <cell r="J299" t="str">
            <v>low and middle</v>
          </cell>
          <cell r="K299" t="str">
            <v>females</v>
          </cell>
          <cell r="L299" t="str">
            <v>1995-2000</v>
          </cell>
          <cell r="M299">
            <v>36.042999999999999</v>
          </cell>
          <cell r="N299">
            <v>3.4089999999999998</v>
          </cell>
          <cell r="O299">
            <v>0.35399999999999998</v>
          </cell>
          <cell r="P299">
            <v>0.65700000000000003</v>
          </cell>
          <cell r="Q299">
            <v>1.3639999999999999</v>
          </cell>
          <cell r="R299">
            <v>2.4590000000000001</v>
          </cell>
          <cell r="S299">
            <v>4.0579999999999998</v>
          </cell>
          <cell r="T299">
            <v>23.741999999999997</v>
          </cell>
        </row>
        <row r="300">
          <cell r="A300">
            <v>69</v>
          </cell>
          <cell r="B300">
            <v>392</v>
          </cell>
          <cell r="C300" t="str">
            <v>Japan</v>
          </cell>
          <cell r="D300">
            <v>0</v>
          </cell>
          <cell r="E300">
            <v>6</v>
          </cell>
          <cell r="F300" t="str">
            <v>Wpro</v>
          </cell>
          <cell r="G300">
            <v>1</v>
          </cell>
          <cell r="H300" t="str">
            <v>eme</v>
          </cell>
          <cell r="I300">
            <v>4</v>
          </cell>
          <cell r="J300" t="str">
            <v>high</v>
          </cell>
          <cell r="K300" t="str">
            <v>females</v>
          </cell>
          <cell r="L300" t="str">
            <v>1995-2000</v>
          </cell>
          <cell r="M300">
            <v>2373.875</v>
          </cell>
          <cell r="N300">
            <v>16.138000000000002</v>
          </cell>
          <cell r="O300">
            <v>3.6909999999999998</v>
          </cell>
          <cell r="P300">
            <v>17.785</v>
          </cell>
          <cell r="Q300">
            <v>42.561</v>
          </cell>
          <cell r="R300">
            <v>169.81099999999998</v>
          </cell>
          <cell r="S300">
            <v>260.76</v>
          </cell>
          <cell r="T300">
            <v>1863.1290000000001</v>
          </cell>
        </row>
        <row r="301">
          <cell r="A301">
            <v>79</v>
          </cell>
          <cell r="B301">
            <v>398</v>
          </cell>
          <cell r="C301" t="str">
            <v>Kazakhstan</v>
          </cell>
          <cell r="D301">
            <v>0</v>
          </cell>
          <cell r="E301">
            <v>4</v>
          </cell>
          <cell r="F301" t="str">
            <v>Euro</v>
          </cell>
          <cell r="G301">
            <v>8</v>
          </cell>
          <cell r="H301" t="str">
            <v>mec</v>
          </cell>
          <cell r="I301">
            <v>1</v>
          </cell>
          <cell r="J301" t="str">
            <v>low and middle</v>
          </cell>
          <cell r="K301" t="str">
            <v>females</v>
          </cell>
          <cell r="L301" t="str">
            <v>1995-2000</v>
          </cell>
          <cell r="M301">
            <v>323.416</v>
          </cell>
          <cell r="N301">
            <v>26.478999999999999</v>
          </cell>
          <cell r="O301">
            <v>3.31</v>
          </cell>
          <cell r="P301">
            <v>9.3209999999999997</v>
          </cell>
          <cell r="Q301">
            <v>17.193999999999999</v>
          </cell>
          <cell r="R301">
            <v>36.561</v>
          </cell>
          <cell r="S301">
            <v>55.808</v>
          </cell>
          <cell r="T301">
            <v>174.74300000000002</v>
          </cell>
        </row>
        <row r="302">
          <cell r="A302">
            <v>109</v>
          </cell>
          <cell r="B302">
            <v>400</v>
          </cell>
          <cell r="C302" t="str">
            <v>Jordan</v>
          </cell>
          <cell r="D302">
            <v>0</v>
          </cell>
          <cell r="E302">
            <v>3</v>
          </cell>
          <cell r="F302" t="str">
            <v>Emro</v>
          </cell>
          <cell r="G302">
            <v>8</v>
          </cell>
          <cell r="H302" t="str">
            <v>mec</v>
          </cell>
          <cell r="I302">
            <v>1</v>
          </cell>
          <cell r="J302" t="str">
            <v>low and middle</v>
          </cell>
          <cell r="K302" t="str">
            <v>females</v>
          </cell>
          <cell r="L302" t="str">
            <v>1995-2000</v>
          </cell>
          <cell r="M302">
            <v>64.694999999999993</v>
          </cell>
          <cell r="N302">
            <v>16.207000000000001</v>
          </cell>
          <cell r="O302">
            <v>1.8340000000000001</v>
          </cell>
          <cell r="P302">
            <v>4.0180000000000007</v>
          </cell>
          <cell r="Q302">
            <v>4.7690000000000001</v>
          </cell>
          <cell r="R302">
            <v>7.6829999999999998</v>
          </cell>
          <cell r="S302">
            <v>8.84</v>
          </cell>
          <cell r="T302">
            <v>21.343999999999998</v>
          </cell>
        </row>
        <row r="303">
          <cell r="A303">
            <v>12</v>
          </cell>
          <cell r="B303">
            <v>404</v>
          </cell>
          <cell r="C303" t="str">
            <v>Kenya</v>
          </cell>
          <cell r="D303">
            <v>0</v>
          </cell>
          <cell r="E303">
            <v>1</v>
          </cell>
          <cell r="F303" t="str">
            <v>Afro</v>
          </cell>
          <cell r="G303">
            <v>6</v>
          </cell>
          <cell r="H303" t="str">
            <v>ssa</v>
          </cell>
          <cell r="I303">
            <v>1</v>
          </cell>
          <cell r="J303" t="str">
            <v>low and middle</v>
          </cell>
          <cell r="K303" t="str">
            <v>females</v>
          </cell>
          <cell r="L303" t="str">
            <v>1995-2000</v>
          </cell>
          <cell r="M303">
            <v>857.69500000000005</v>
          </cell>
          <cell r="N303">
            <v>250.001</v>
          </cell>
          <cell r="O303">
            <v>66.855999999999995</v>
          </cell>
          <cell r="P303">
            <v>101.071</v>
          </cell>
          <cell r="Q303">
            <v>151.584</v>
          </cell>
          <cell r="R303">
            <v>108.895</v>
          </cell>
          <cell r="S303">
            <v>57.84</v>
          </cell>
          <cell r="T303">
            <v>121.44799999999999</v>
          </cell>
        </row>
        <row r="304">
          <cell r="A304">
            <v>68</v>
          </cell>
          <cell r="B304">
            <v>408</v>
          </cell>
          <cell r="C304" t="str">
            <v>Dem. People's Rep. of Korea</v>
          </cell>
          <cell r="D304">
            <v>0</v>
          </cell>
          <cell r="E304">
            <v>5</v>
          </cell>
          <cell r="F304" t="str">
            <v>Searo</v>
          </cell>
          <cell r="G304">
            <v>5</v>
          </cell>
          <cell r="H304" t="str">
            <v>oai</v>
          </cell>
          <cell r="I304">
            <v>1</v>
          </cell>
          <cell r="J304" t="str">
            <v>low and middle</v>
          </cell>
          <cell r="K304" t="str">
            <v>females</v>
          </cell>
          <cell r="L304" t="str">
            <v>1995-2000</v>
          </cell>
          <cell r="M304">
            <v>298.09199999999998</v>
          </cell>
          <cell r="N304">
            <v>28.934999999999999</v>
          </cell>
          <cell r="O304">
            <v>1.95</v>
          </cell>
          <cell r="P304">
            <v>7.7690000000000001</v>
          </cell>
          <cell r="Q304">
            <v>18.262</v>
          </cell>
          <cell r="R304">
            <v>37.316000000000003</v>
          </cell>
          <cell r="S304">
            <v>53.125</v>
          </cell>
          <cell r="T304">
            <v>150.73500000000001</v>
          </cell>
        </row>
        <row r="305">
          <cell r="A305">
            <v>72</v>
          </cell>
          <cell r="B305">
            <v>410</v>
          </cell>
          <cell r="C305" t="str">
            <v>Republic of Korea</v>
          </cell>
          <cell r="D305">
            <v>0</v>
          </cell>
          <cell r="E305">
            <v>6</v>
          </cell>
          <cell r="F305" t="str">
            <v>Wpro</v>
          </cell>
          <cell r="G305">
            <v>5</v>
          </cell>
          <cell r="H305" t="str">
            <v>oai</v>
          </cell>
          <cell r="I305">
            <v>4</v>
          </cell>
          <cell r="J305" t="str">
            <v>high</v>
          </cell>
          <cell r="K305" t="str">
            <v>females</v>
          </cell>
          <cell r="L305" t="str">
            <v>1995-2000</v>
          </cell>
          <cell r="M305">
            <v>628.44399999999996</v>
          </cell>
          <cell r="N305">
            <v>21.640999999999998</v>
          </cell>
          <cell r="O305">
            <v>6.0739999999999998</v>
          </cell>
          <cell r="P305">
            <v>19.318999999999999</v>
          </cell>
          <cell r="Q305">
            <v>40.745999999999995</v>
          </cell>
          <cell r="R305">
            <v>78.864999999999995</v>
          </cell>
          <cell r="S305">
            <v>111.09299999999999</v>
          </cell>
          <cell r="T305">
            <v>350.70600000000002</v>
          </cell>
        </row>
        <row r="306">
          <cell r="A306">
            <v>110</v>
          </cell>
          <cell r="B306">
            <v>414</v>
          </cell>
          <cell r="C306" t="str">
            <v>Kuwait</v>
          </cell>
          <cell r="D306">
            <v>0</v>
          </cell>
          <cell r="E306">
            <v>3</v>
          </cell>
          <cell r="F306" t="str">
            <v>Emro</v>
          </cell>
          <cell r="G306">
            <v>8</v>
          </cell>
          <cell r="H306" t="str">
            <v>mec</v>
          </cell>
          <cell r="I306">
            <v>4</v>
          </cell>
          <cell r="J306" t="str">
            <v>high</v>
          </cell>
          <cell r="K306" t="str">
            <v>females</v>
          </cell>
          <cell r="L306" t="str">
            <v>1995-2000</v>
          </cell>
          <cell r="M306">
            <v>8.0259999999999998</v>
          </cell>
          <cell r="N306">
            <v>1.4279999999999999</v>
          </cell>
          <cell r="O306">
            <v>0.184</v>
          </cell>
          <cell r="P306">
            <v>0.26800000000000002</v>
          </cell>
          <cell r="Q306">
            <v>0.58099999999999996</v>
          </cell>
          <cell r="R306">
            <v>1.4590000000000001</v>
          </cell>
          <cell r="S306">
            <v>1.274</v>
          </cell>
          <cell r="T306">
            <v>2.8319999999999999</v>
          </cell>
        </row>
        <row r="307">
          <cell r="A307">
            <v>80</v>
          </cell>
          <cell r="B307">
            <v>417</v>
          </cell>
          <cell r="C307" t="str">
            <v>Kyrgyzstan</v>
          </cell>
          <cell r="D307">
            <v>0</v>
          </cell>
          <cell r="E307">
            <v>4</v>
          </cell>
          <cell r="F307" t="str">
            <v>Euro</v>
          </cell>
          <cell r="G307">
            <v>8</v>
          </cell>
          <cell r="H307" t="str">
            <v>mec</v>
          </cell>
          <cell r="I307">
            <v>1</v>
          </cell>
          <cell r="J307" t="str">
            <v>low and middle</v>
          </cell>
          <cell r="K307" t="str">
            <v>females</v>
          </cell>
          <cell r="L307" t="str">
            <v>1995-2000</v>
          </cell>
          <cell r="M307">
            <v>78.254999999999995</v>
          </cell>
          <cell r="N307">
            <v>12.769</v>
          </cell>
          <cell r="O307">
            <v>1.3340000000000001</v>
          </cell>
          <cell r="P307">
            <v>2.7439999999999998</v>
          </cell>
          <cell r="Q307">
            <v>4.7789999999999999</v>
          </cell>
          <cell r="R307">
            <v>7.0360000000000005</v>
          </cell>
          <cell r="S307">
            <v>11.815</v>
          </cell>
          <cell r="T307">
            <v>37.778000000000006</v>
          </cell>
        </row>
        <row r="308">
          <cell r="A308">
            <v>93</v>
          </cell>
          <cell r="B308">
            <v>418</v>
          </cell>
          <cell r="C308" t="str">
            <v>Lao People's Dem. Republic</v>
          </cell>
          <cell r="D308">
            <v>0</v>
          </cell>
          <cell r="E308">
            <v>6</v>
          </cell>
          <cell r="F308" t="str">
            <v>Wpro</v>
          </cell>
          <cell r="G308">
            <v>5</v>
          </cell>
          <cell r="H308" t="str">
            <v>oai</v>
          </cell>
          <cell r="I308">
            <v>1</v>
          </cell>
          <cell r="J308" t="str">
            <v>low and middle</v>
          </cell>
          <cell r="K308" t="str">
            <v>females</v>
          </cell>
          <cell r="L308" t="str">
            <v>1995-2000</v>
          </cell>
          <cell r="M308">
            <v>163.28800000000001</v>
          </cell>
          <cell r="N308">
            <v>72.602999999999994</v>
          </cell>
          <cell r="O308">
            <v>14.36</v>
          </cell>
          <cell r="P308">
            <v>13.931000000000001</v>
          </cell>
          <cell r="Q308">
            <v>13.67</v>
          </cell>
          <cell r="R308">
            <v>13.584</v>
          </cell>
          <cell r="S308">
            <v>12.966000000000001</v>
          </cell>
          <cell r="T308">
            <v>22.173999999999999</v>
          </cell>
        </row>
        <row r="309">
          <cell r="A309">
            <v>111</v>
          </cell>
          <cell r="B309">
            <v>422</v>
          </cell>
          <cell r="C309" t="str">
            <v>Lebanon</v>
          </cell>
          <cell r="D309">
            <v>0</v>
          </cell>
          <cell r="E309">
            <v>3</v>
          </cell>
          <cell r="F309" t="str">
            <v>Emro</v>
          </cell>
          <cell r="G309">
            <v>8</v>
          </cell>
          <cell r="H309" t="str">
            <v>mec</v>
          </cell>
          <cell r="I309">
            <v>1</v>
          </cell>
          <cell r="J309" t="str">
            <v>low and middle</v>
          </cell>
          <cell r="K309" t="str">
            <v>females</v>
          </cell>
          <cell r="L309" t="str">
            <v>1995-2000</v>
          </cell>
          <cell r="M309">
            <v>48.28</v>
          </cell>
          <cell r="N309">
            <v>5.75</v>
          </cell>
          <cell r="O309">
            <v>0.72299999999999998</v>
          </cell>
          <cell r="P309">
            <v>2.11</v>
          </cell>
          <cell r="Q309">
            <v>3.3050000000000002</v>
          </cell>
          <cell r="R309">
            <v>5.0880000000000001</v>
          </cell>
          <cell r="S309">
            <v>8.1310000000000002</v>
          </cell>
          <cell r="T309">
            <v>23.172999999999998</v>
          </cell>
        </row>
        <row r="310">
          <cell r="A310">
            <v>43</v>
          </cell>
          <cell r="B310">
            <v>426</v>
          </cell>
          <cell r="C310" t="str">
            <v>Lesotho</v>
          </cell>
          <cell r="D310">
            <v>0</v>
          </cell>
          <cell r="E310">
            <v>1</v>
          </cell>
          <cell r="F310" t="str">
            <v>Afro</v>
          </cell>
          <cell r="G310">
            <v>6</v>
          </cell>
          <cell r="H310" t="str">
            <v>ssa</v>
          </cell>
          <cell r="I310">
            <v>1</v>
          </cell>
          <cell r="J310" t="str">
            <v>low and middle</v>
          </cell>
          <cell r="K310" t="str">
            <v>females</v>
          </cell>
          <cell r="L310" t="str">
            <v>1995-2000</v>
          </cell>
          <cell r="M310">
            <v>61.194000000000003</v>
          </cell>
          <cell r="N310">
            <v>22.556999999999999</v>
          </cell>
          <cell r="O310">
            <v>2.778</v>
          </cell>
          <cell r="P310">
            <v>4.274</v>
          </cell>
          <cell r="Q310">
            <v>6.9950000000000001</v>
          </cell>
          <cell r="R310">
            <v>6.7210000000000001</v>
          </cell>
          <cell r="S310">
            <v>5.6210000000000004</v>
          </cell>
          <cell r="T310">
            <v>12.247999999999999</v>
          </cell>
        </row>
        <row r="311">
          <cell r="A311">
            <v>137</v>
          </cell>
          <cell r="B311">
            <v>428</v>
          </cell>
          <cell r="C311" t="str">
            <v>Latvia</v>
          </cell>
          <cell r="D311">
            <v>0</v>
          </cell>
          <cell r="E311">
            <v>4</v>
          </cell>
          <cell r="F311" t="str">
            <v>Euro</v>
          </cell>
          <cell r="G311">
            <v>2</v>
          </cell>
          <cell r="H311" t="str">
            <v>fse</v>
          </cell>
          <cell r="I311">
            <v>1</v>
          </cell>
          <cell r="J311" t="str">
            <v>low and middle</v>
          </cell>
          <cell r="K311" t="str">
            <v>females</v>
          </cell>
          <cell r="L311" t="str">
            <v>1995-2000</v>
          </cell>
          <cell r="M311">
            <v>86.465000000000003</v>
          </cell>
          <cell r="N311">
            <v>0.98599999999999999</v>
          </cell>
          <cell r="O311">
            <v>0.29899999999999999</v>
          </cell>
          <cell r="P311">
            <v>0.878</v>
          </cell>
          <cell r="Q311">
            <v>2.367</v>
          </cell>
          <cell r="R311">
            <v>7.4339999999999993</v>
          </cell>
          <cell r="S311">
            <v>13.591999999999999</v>
          </cell>
          <cell r="T311">
            <v>60.908999999999999</v>
          </cell>
        </row>
        <row r="312">
          <cell r="A312">
            <v>56</v>
          </cell>
          <cell r="B312">
            <v>430</v>
          </cell>
          <cell r="C312" t="str">
            <v>Liberia</v>
          </cell>
          <cell r="D312">
            <v>0</v>
          </cell>
          <cell r="E312">
            <v>1</v>
          </cell>
          <cell r="F312" t="str">
            <v>Afro</v>
          </cell>
          <cell r="G312">
            <v>6</v>
          </cell>
          <cell r="H312" t="str">
            <v>ssa</v>
          </cell>
          <cell r="I312">
            <v>1</v>
          </cell>
          <cell r="J312" t="str">
            <v>low and middle</v>
          </cell>
          <cell r="K312" t="str">
            <v>females</v>
          </cell>
          <cell r="L312" t="str">
            <v>1995-2000</v>
          </cell>
          <cell r="M312">
            <v>103.667</v>
          </cell>
          <cell r="N312">
            <v>45.994999999999997</v>
          </cell>
          <cell r="O312">
            <v>8.51</v>
          </cell>
          <cell r="P312">
            <v>10.643000000000001</v>
          </cell>
          <cell r="Q312">
            <v>8.8919999999999995</v>
          </cell>
          <cell r="R312">
            <v>9.6509999999999998</v>
          </cell>
          <cell r="S312">
            <v>7.7880000000000003</v>
          </cell>
          <cell r="T312">
            <v>12.188000000000001</v>
          </cell>
        </row>
        <row r="313">
          <cell r="A313">
            <v>36</v>
          </cell>
          <cell r="B313">
            <v>434</v>
          </cell>
          <cell r="C313" t="str">
            <v>Libyan Arab Jamahiriya</v>
          </cell>
          <cell r="D313">
            <v>0</v>
          </cell>
          <cell r="E313">
            <v>3</v>
          </cell>
          <cell r="F313" t="str">
            <v>Emro</v>
          </cell>
          <cell r="G313">
            <v>8</v>
          </cell>
          <cell r="H313" t="str">
            <v>mec</v>
          </cell>
          <cell r="I313">
            <v>1</v>
          </cell>
          <cell r="J313" t="str">
            <v>low and middle</v>
          </cell>
          <cell r="K313" t="str">
            <v>females</v>
          </cell>
          <cell r="L313" t="str">
            <v>1995-2000</v>
          </cell>
          <cell r="M313">
            <v>49.847999999999999</v>
          </cell>
          <cell r="N313">
            <v>11.672000000000001</v>
          </cell>
          <cell r="O313">
            <v>1.0609999999999999</v>
          </cell>
          <cell r="P313">
            <v>2.8090000000000002</v>
          </cell>
          <cell r="Q313">
            <v>3.9360000000000004</v>
          </cell>
          <cell r="R313">
            <v>7.7010000000000005</v>
          </cell>
          <cell r="S313">
            <v>7.742</v>
          </cell>
          <cell r="T313">
            <v>14.927000000000001</v>
          </cell>
        </row>
        <row r="314">
          <cell r="A314">
            <v>138</v>
          </cell>
          <cell r="B314">
            <v>440</v>
          </cell>
          <cell r="C314" t="str">
            <v>Lithuania</v>
          </cell>
          <cell r="D314">
            <v>0</v>
          </cell>
          <cell r="E314">
            <v>4</v>
          </cell>
          <cell r="F314" t="str">
            <v>Euro</v>
          </cell>
          <cell r="G314">
            <v>2</v>
          </cell>
          <cell r="H314" t="str">
            <v>fse</v>
          </cell>
          <cell r="I314">
            <v>1</v>
          </cell>
          <cell r="J314" t="str">
            <v>low and middle</v>
          </cell>
          <cell r="K314" t="str">
            <v>females</v>
          </cell>
          <cell r="L314" t="str">
            <v>1995-2000</v>
          </cell>
          <cell r="M314">
            <v>104.23099999999999</v>
          </cell>
          <cell r="N314">
            <v>1.7450000000000001</v>
          </cell>
          <cell r="O314">
            <v>0.435</v>
          </cell>
          <cell r="P314">
            <v>1.0510000000000002</v>
          </cell>
          <cell r="Q314">
            <v>3.7320000000000002</v>
          </cell>
          <cell r="R314">
            <v>9.3960000000000008</v>
          </cell>
          <cell r="S314">
            <v>16.613</v>
          </cell>
          <cell r="T314">
            <v>71.259</v>
          </cell>
        </row>
        <row r="315">
          <cell r="A315">
            <v>159</v>
          </cell>
          <cell r="B315">
            <v>442</v>
          </cell>
          <cell r="C315" t="str">
            <v>Luxembourg</v>
          </cell>
          <cell r="D315">
            <v>0</v>
          </cell>
          <cell r="E315">
            <v>4</v>
          </cell>
          <cell r="F315" t="str">
            <v>Euro</v>
          </cell>
          <cell r="G315">
            <v>1</v>
          </cell>
          <cell r="H315" t="str">
            <v>eme</v>
          </cell>
          <cell r="I315">
            <v>4</v>
          </cell>
          <cell r="J315" t="str">
            <v>high</v>
          </cell>
          <cell r="K315" t="str">
            <v>females</v>
          </cell>
          <cell r="L315" t="str">
            <v>1995-2000</v>
          </cell>
          <cell r="M315">
            <v>9.9529999999999994</v>
          </cell>
          <cell r="N315">
            <v>9.8000000000000004E-2</v>
          </cell>
          <cell r="O315">
            <v>1.3000000000000001E-2</v>
          </cell>
          <cell r="P315">
            <v>0.06</v>
          </cell>
          <cell r="Q315">
            <v>0.188</v>
          </cell>
          <cell r="R315">
            <v>0.60899999999999999</v>
          </cell>
          <cell r="S315">
            <v>1.052</v>
          </cell>
          <cell r="T315">
            <v>7.9329999999999998</v>
          </cell>
        </row>
        <row r="316">
          <cell r="A316">
            <v>70</v>
          </cell>
          <cell r="B316">
            <v>446</v>
          </cell>
          <cell r="C316" t="str">
            <v>Macau</v>
          </cell>
          <cell r="G316">
            <v>5</v>
          </cell>
          <cell r="H316" t="str">
            <v>oai</v>
          </cell>
          <cell r="I316">
            <v>4</v>
          </cell>
          <cell r="J316" t="str">
            <v>high</v>
          </cell>
          <cell r="K316" t="str">
            <v>females</v>
          </cell>
          <cell r="L316" t="str">
            <v>1995-2000</v>
          </cell>
          <cell r="M316">
            <v>4.8490000000000002</v>
          </cell>
          <cell r="N316">
            <v>0.153</v>
          </cell>
          <cell r="O316">
            <v>1.7000000000000001E-2</v>
          </cell>
          <cell r="P316">
            <v>6.9000000000000006E-2</v>
          </cell>
          <cell r="Q316">
            <v>0.254</v>
          </cell>
          <cell r="R316">
            <v>0.38400000000000001</v>
          </cell>
          <cell r="S316">
            <v>0.58699999999999997</v>
          </cell>
          <cell r="T316">
            <v>3.3849999999999998</v>
          </cell>
        </row>
        <row r="317">
          <cell r="A317">
            <v>13</v>
          </cell>
          <cell r="B317">
            <v>450</v>
          </cell>
          <cell r="C317" t="str">
            <v>Madagascar</v>
          </cell>
          <cell r="D317">
            <v>0</v>
          </cell>
          <cell r="E317">
            <v>1</v>
          </cell>
          <cell r="F317" t="str">
            <v>Afro</v>
          </cell>
          <cell r="G317">
            <v>6</v>
          </cell>
          <cell r="H317" t="str">
            <v>ssa</v>
          </cell>
          <cell r="I317">
            <v>1</v>
          </cell>
          <cell r="J317" t="str">
            <v>low and middle</v>
          </cell>
          <cell r="K317" t="str">
            <v>females</v>
          </cell>
          <cell r="L317" t="str">
            <v>1995-2000</v>
          </cell>
          <cell r="M317">
            <v>382.43200000000002</v>
          </cell>
          <cell r="N317">
            <v>163.66399999999999</v>
          </cell>
          <cell r="O317">
            <v>19.780999999999999</v>
          </cell>
          <cell r="P317">
            <v>33.363</v>
          </cell>
          <cell r="Q317">
            <v>34.457000000000001</v>
          </cell>
          <cell r="R317">
            <v>34.928000000000004</v>
          </cell>
          <cell r="S317">
            <v>33.361000000000004</v>
          </cell>
          <cell r="T317">
            <v>62.878</v>
          </cell>
        </row>
        <row r="318">
          <cell r="A318">
            <v>14</v>
          </cell>
          <cell r="B318">
            <v>454</v>
          </cell>
          <cell r="C318" t="str">
            <v>Malawi</v>
          </cell>
          <cell r="D318">
            <v>0</v>
          </cell>
          <cell r="E318">
            <v>1</v>
          </cell>
          <cell r="F318" t="str">
            <v>Afro</v>
          </cell>
          <cell r="G318">
            <v>6</v>
          </cell>
          <cell r="H318" t="str">
            <v>ssa</v>
          </cell>
          <cell r="I318">
            <v>1</v>
          </cell>
          <cell r="J318" t="str">
            <v>low and middle</v>
          </cell>
          <cell r="K318" t="str">
            <v>females</v>
          </cell>
          <cell r="L318" t="str">
            <v>1995-2000</v>
          </cell>
          <cell r="M318">
            <v>600.90499999999997</v>
          </cell>
          <cell r="N318">
            <v>266.95800000000003</v>
          </cell>
          <cell r="O318">
            <v>58.25</v>
          </cell>
          <cell r="P318">
            <v>53.150999999999996</v>
          </cell>
          <cell r="Q318">
            <v>83.284999999999997</v>
          </cell>
          <cell r="R318">
            <v>62.612000000000009</v>
          </cell>
          <cell r="S318">
            <v>32.08</v>
          </cell>
          <cell r="T318">
            <v>44.56900000000001</v>
          </cell>
        </row>
        <row r="319">
          <cell r="A319">
            <v>94</v>
          </cell>
          <cell r="B319">
            <v>458</v>
          </cell>
          <cell r="C319" t="str">
            <v>Malaysia</v>
          </cell>
          <cell r="D319">
            <v>0</v>
          </cell>
          <cell r="E319">
            <v>6</v>
          </cell>
          <cell r="F319" t="str">
            <v>Wpro</v>
          </cell>
          <cell r="G319">
            <v>5</v>
          </cell>
          <cell r="H319" t="str">
            <v>oai</v>
          </cell>
          <cell r="I319">
            <v>1</v>
          </cell>
          <cell r="J319" t="str">
            <v>low and middle</v>
          </cell>
          <cell r="K319" t="str">
            <v>females</v>
          </cell>
          <cell r="L319" t="str">
            <v>1995-2000</v>
          </cell>
          <cell r="M319">
            <v>221.364</v>
          </cell>
          <cell r="N319">
            <v>17.239000000000001</v>
          </cell>
          <cell r="O319">
            <v>3.48</v>
          </cell>
          <cell r="P319">
            <v>7.6470000000000002</v>
          </cell>
          <cell r="Q319">
            <v>15.016000000000002</v>
          </cell>
          <cell r="R319">
            <v>30.079000000000001</v>
          </cell>
          <cell r="S319">
            <v>42.420999999999999</v>
          </cell>
          <cell r="T319">
            <v>105.482</v>
          </cell>
        </row>
        <row r="320">
          <cell r="A320">
            <v>81</v>
          </cell>
          <cell r="B320">
            <v>462</v>
          </cell>
          <cell r="C320" t="str">
            <v>Maldives</v>
          </cell>
          <cell r="D320">
            <v>0</v>
          </cell>
          <cell r="E320">
            <v>5</v>
          </cell>
          <cell r="F320" t="str">
            <v>Searo</v>
          </cell>
          <cell r="G320">
            <v>5</v>
          </cell>
          <cell r="H320" t="str">
            <v>oai</v>
          </cell>
          <cell r="I320">
            <v>1</v>
          </cell>
          <cell r="J320" t="str">
            <v>low and middle</v>
          </cell>
          <cell r="K320" t="str">
            <v>females</v>
          </cell>
          <cell r="L320" t="str">
            <v>1995-2000</v>
          </cell>
          <cell r="M320">
            <v>5.056</v>
          </cell>
          <cell r="N320">
            <v>1.8340000000000001</v>
          </cell>
          <cell r="O320">
            <v>0.26100000000000001</v>
          </cell>
          <cell r="P320">
            <v>0.43</v>
          </cell>
          <cell r="Q320">
            <v>0.42400000000000004</v>
          </cell>
          <cell r="R320">
            <v>0.47299999999999998</v>
          </cell>
          <cell r="S320">
            <v>0.53600000000000003</v>
          </cell>
          <cell r="T320">
            <v>1.0979999999999999</v>
          </cell>
        </row>
        <row r="321">
          <cell r="A321">
            <v>57</v>
          </cell>
          <cell r="B321">
            <v>466</v>
          </cell>
          <cell r="C321" t="str">
            <v>Mali</v>
          </cell>
          <cell r="D321">
            <v>0</v>
          </cell>
          <cell r="E321">
            <v>1</v>
          </cell>
          <cell r="F321" t="str">
            <v>Afro</v>
          </cell>
          <cell r="G321">
            <v>6</v>
          </cell>
          <cell r="H321" t="str">
            <v>ssa</v>
          </cell>
          <cell r="I321">
            <v>1</v>
          </cell>
          <cell r="J321" t="str">
            <v>low and middle</v>
          </cell>
          <cell r="K321" t="str">
            <v>females</v>
          </cell>
          <cell r="L321" t="str">
            <v>1995-2000</v>
          </cell>
          <cell r="M321">
            <v>409.87400000000002</v>
          </cell>
          <cell r="N321">
            <v>270.53300000000002</v>
          </cell>
          <cell r="O321">
            <v>26.565000000000001</v>
          </cell>
          <cell r="P321">
            <v>26.113</v>
          </cell>
          <cell r="Q321">
            <v>18.513999999999999</v>
          </cell>
          <cell r="R321">
            <v>15.724</v>
          </cell>
          <cell r="S321">
            <v>15.702999999999999</v>
          </cell>
          <cell r="T321">
            <v>36.722000000000001</v>
          </cell>
        </row>
        <row r="322">
          <cell r="A322">
            <v>148</v>
          </cell>
          <cell r="B322">
            <v>470</v>
          </cell>
          <cell r="C322" t="str">
            <v>Malta</v>
          </cell>
          <cell r="D322">
            <v>0</v>
          </cell>
          <cell r="E322">
            <v>4</v>
          </cell>
          <cell r="F322" t="str">
            <v>Euro</v>
          </cell>
          <cell r="G322">
            <v>8</v>
          </cell>
          <cell r="H322" t="str">
            <v>mec</v>
          </cell>
          <cell r="I322">
            <v>1</v>
          </cell>
          <cell r="J322" t="str">
            <v>low and middle</v>
          </cell>
          <cell r="K322" t="str">
            <v>females</v>
          </cell>
          <cell r="L322" t="str">
            <v>1995-2000</v>
          </cell>
          <cell r="M322">
            <v>7.2169999999999996</v>
          </cell>
          <cell r="N322">
            <v>9.2999999999999999E-2</v>
          </cell>
          <cell r="O322">
            <v>1.3999999999999999E-2</v>
          </cell>
          <cell r="P322">
            <v>3.5000000000000003E-2</v>
          </cell>
          <cell r="Q322">
            <v>0.11100000000000002</v>
          </cell>
          <cell r="R322">
            <v>0.52899999999999991</v>
          </cell>
          <cell r="S322">
            <v>0.96</v>
          </cell>
          <cell r="T322">
            <v>5.4749999999999996</v>
          </cell>
        </row>
        <row r="323">
          <cell r="A323">
            <v>171</v>
          </cell>
          <cell r="B323">
            <v>474</v>
          </cell>
          <cell r="C323" t="str">
            <v>Martinique</v>
          </cell>
          <cell r="G323">
            <v>7</v>
          </cell>
          <cell r="H323" t="str">
            <v>lac</v>
          </cell>
          <cell r="I323">
            <v>4</v>
          </cell>
          <cell r="J323" t="str">
            <v>high</v>
          </cell>
          <cell r="K323" t="str">
            <v>females</v>
          </cell>
          <cell r="L323" t="str">
            <v>1995-2000</v>
          </cell>
          <cell r="M323">
            <v>5.6349999999999998</v>
          </cell>
          <cell r="N323">
            <v>0.12</v>
          </cell>
          <cell r="O323">
            <v>1.7000000000000001E-2</v>
          </cell>
          <cell r="P323">
            <v>9.7000000000000003E-2</v>
          </cell>
          <cell r="Q323">
            <v>0.21200000000000002</v>
          </cell>
          <cell r="R323">
            <v>0.435</v>
          </cell>
          <cell r="S323">
            <v>0.72199999999999998</v>
          </cell>
          <cell r="T323">
            <v>4.032</v>
          </cell>
        </row>
        <row r="324">
          <cell r="A324">
            <v>58</v>
          </cell>
          <cell r="B324">
            <v>478</v>
          </cell>
          <cell r="C324" t="str">
            <v>Mauritania</v>
          </cell>
          <cell r="D324">
            <v>0</v>
          </cell>
          <cell r="E324">
            <v>1</v>
          </cell>
          <cell r="F324" t="str">
            <v>Afro</v>
          </cell>
          <cell r="G324">
            <v>6</v>
          </cell>
          <cell r="H324" t="str">
            <v>ssa</v>
          </cell>
          <cell r="I324">
            <v>1</v>
          </cell>
          <cell r="J324" t="str">
            <v>low and middle</v>
          </cell>
          <cell r="K324" t="str">
            <v>females</v>
          </cell>
          <cell r="L324" t="str">
            <v>1995-2000</v>
          </cell>
          <cell r="M324">
            <v>79.582999999999998</v>
          </cell>
          <cell r="N324">
            <v>35.186</v>
          </cell>
          <cell r="O324">
            <v>6.7469999999999999</v>
          </cell>
          <cell r="P324">
            <v>7.0580000000000007</v>
          </cell>
          <cell r="Q324">
            <v>6.5350000000000001</v>
          </cell>
          <cell r="R324">
            <v>6.141</v>
          </cell>
          <cell r="S324">
            <v>6.1929999999999996</v>
          </cell>
          <cell r="T324">
            <v>11.723000000000001</v>
          </cell>
        </row>
        <row r="325">
          <cell r="A325">
            <v>15</v>
          </cell>
          <cell r="B325">
            <v>480</v>
          </cell>
          <cell r="C325" t="str">
            <v>Mauritius (2)</v>
          </cell>
          <cell r="D325">
            <v>0</v>
          </cell>
          <cell r="E325">
            <v>1</v>
          </cell>
          <cell r="F325" t="str">
            <v>Afro</v>
          </cell>
          <cell r="G325">
            <v>5</v>
          </cell>
          <cell r="H325" t="str">
            <v>oai</v>
          </cell>
          <cell r="I325">
            <v>1</v>
          </cell>
          <cell r="J325" t="str">
            <v>low and middle</v>
          </cell>
          <cell r="K325" t="str">
            <v>females</v>
          </cell>
          <cell r="L325" t="str">
            <v>1995-2000</v>
          </cell>
          <cell r="M325">
            <v>15.901999999999999</v>
          </cell>
          <cell r="N325">
            <v>0.628</v>
          </cell>
          <cell r="O325">
            <v>0.10299999999999999</v>
          </cell>
          <cell r="P325">
            <v>0.36299999999999999</v>
          </cell>
          <cell r="Q325">
            <v>0.89300000000000002</v>
          </cell>
          <cell r="R325">
            <v>2.1470000000000002</v>
          </cell>
          <cell r="S325">
            <v>2.92</v>
          </cell>
          <cell r="T325">
            <v>8.8480000000000008</v>
          </cell>
        </row>
        <row r="326">
          <cell r="A326">
            <v>181</v>
          </cell>
          <cell r="B326">
            <v>484</v>
          </cell>
          <cell r="C326" t="str">
            <v>Mexico</v>
          </cell>
          <cell r="D326">
            <v>0</v>
          </cell>
          <cell r="E326">
            <v>2</v>
          </cell>
          <cell r="F326" t="str">
            <v>Amro</v>
          </cell>
          <cell r="G326">
            <v>7</v>
          </cell>
          <cell r="H326" t="str">
            <v>lac</v>
          </cell>
          <cell r="I326">
            <v>1</v>
          </cell>
          <cell r="J326" t="str">
            <v>low and middle</v>
          </cell>
          <cell r="K326" t="str">
            <v>females</v>
          </cell>
          <cell r="L326" t="str">
            <v>1995-2000</v>
          </cell>
          <cell r="M326">
            <v>1046.7080000000001</v>
          </cell>
          <cell r="N326">
            <v>198.43600000000001</v>
          </cell>
          <cell r="O326">
            <v>20.213999999999999</v>
          </cell>
          <cell r="P326">
            <v>46.786999999999999</v>
          </cell>
          <cell r="Q326">
            <v>70.611000000000004</v>
          </cell>
          <cell r="R326">
            <v>125.99199999999999</v>
          </cell>
          <cell r="S326">
            <v>138.6</v>
          </cell>
          <cell r="T326">
            <v>446.06799999999998</v>
          </cell>
        </row>
        <row r="327">
          <cell r="A327">
            <v>71</v>
          </cell>
          <cell r="B327">
            <v>496</v>
          </cell>
          <cell r="C327" t="str">
            <v>Mongolia</v>
          </cell>
          <cell r="D327">
            <v>0</v>
          </cell>
          <cell r="E327">
            <v>6</v>
          </cell>
          <cell r="F327" t="str">
            <v>Wpro</v>
          </cell>
          <cell r="G327">
            <v>5</v>
          </cell>
          <cell r="H327" t="str">
            <v>oai</v>
          </cell>
          <cell r="I327">
            <v>1</v>
          </cell>
          <cell r="J327" t="str">
            <v>low and middle</v>
          </cell>
          <cell r="K327" t="str">
            <v>females</v>
          </cell>
          <cell r="L327" t="str">
            <v>1995-2000</v>
          </cell>
          <cell r="M327">
            <v>40.872</v>
          </cell>
          <cell r="N327">
            <v>10.67</v>
          </cell>
          <cell r="O327">
            <v>1.008</v>
          </cell>
          <cell r="P327">
            <v>1.569</v>
          </cell>
          <cell r="Q327">
            <v>2.907</v>
          </cell>
          <cell r="R327">
            <v>4.351</v>
          </cell>
          <cell r="S327">
            <v>5.335</v>
          </cell>
          <cell r="T327">
            <v>15.032</v>
          </cell>
        </row>
        <row r="328">
          <cell r="A328">
            <v>126</v>
          </cell>
          <cell r="B328">
            <v>498</v>
          </cell>
          <cell r="C328" t="str">
            <v>Republic of Moldova</v>
          </cell>
          <cell r="D328">
            <v>0</v>
          </cell>
          <cell r="E328">
            <v>4</v>
          </cell>
          <cell r="F328" t="str">
            <v>Euro</v>
          </cell>
          <cell r="G328">
            <v>2</v>
          </cell>
          <cell r="H328" t="str">
            <v>fse</v>
          </cell>
          <cell r="I328">
            <v>1</v>
          </cell>
          <cell r="J328" t="str">
            <v>low and middle</v>
          </cell>
          <cell r="K328" t="str">
            <v>females</v>
          </cell>
          <cell r="L328" t="str">
            <v>1995-2000</v>
          </cell>
          <cell r="M328">
            <v>114.554</v>
          </cell>
          <cell r="N328">
            <v>3.7389999999999999</v>
          </cell>
          <cell r="O328">
            <v>0.71899999999999997</v>
          </cell>
          <cell r="P328">
            <v>1.75</v>
          </cell>
          <cell r="Q328">
            <v>5.0380000000000003</v>
          </cell>
          <cell r="R328">
            <v>15.086000000000002</v>
          </cell>
          <cell r="S328">
            <v>22.927999999999997</v>
          </cell>
          <cell r="T328">
            <v>65.293999999999997</v>
          </cell>
        </row>
        <row r="329">
          <cell r="A329">
            <v>37</v>
          </cell>
          <cell r="B329">
            <v>504</v>
          </cell>
          <cell r="C329" t="str">
            <v>Morocco</v>
          </cell>
          <cell r="D329">
            <v>0</v>
          </cell>
          <cell r="E329">
            <v>3</v>
          </cell>
          <cell r="F329" t="str">
            <v>Emro</v>
          </cell>
          <cell r="G329">
            <v>8</v>
          </cell>
          <cell r="H329" t="str">
            <v>mec</v>
          </cell>
          <cell r="I329">
            <v>1</v>
          </cell>
          <cell r="J329" t="str">
            <v>low and middle</v>
          </cell>
          <cell r="K329" t="str">
            <v>females</v>
          </cell>
          <cell r="L329" t="str">
            <v>1995-2000</v>
          </cell>
          <cell r="M329">
            <v>419.99900000000002</v>
          </cell>
          <cell r="N329">
            <v>103.33799999999999</v>
          </cell>
          <cell r="O329">
            <v>11.338000000000001</v>
          </cell>
          <cell r="P329">
            <v>26.261000000000003</v>
          </cell>
          <cell r="Q329">
            <v>30.813000000000002</v>
          </cell>
          <cell r="R329">
            <v>42.102000000000004</v>
          </cell>
          <cell r="S329">
            <v>60.159000000000006</v>
          </cell>
          <cell r="T329">
            <v>145.98800000000003</v>
          </cell>
        </row>
        <row r="330">
          <cell r="A330">
            <v>16</v>
          </cell>
          <cell r="B330">
            <v>508</v>
          </cell>
          <cell r="C330" t="str">
            <v>Mozambique</v>
          </cell>
          <cell r="D330">
            <v>0</v>
          </cell>
          <cell r="E330">
            <v>1</v>
          </cell>
          <cell r="F330" t="str">
            <v>Afro</v>
          </cell>
          <cell r="G330">
            <v>6</v>
          </cell>
          <cell r="H330" t="str">
            <v>ssa</v>
          </cell>
          <cell r="I330">
            <v>1</v>
          </cell>
          <cell r="J330" t="str">
            <v>low and middle</v>
          </cell>
          <cell r="K330" t="str">
            <v>females</v>
          </cell>
          <cell r="L330" t="str">
            <v>1995-2000</v>
          </cell>
          <cell r="M330">
            <v>840.702</v>
          </cell>
          <cell r="N330">
            <v>350.66899999999998</v>
          </cell>
          <cell r="O330">
            <v>76.925999999999988</v>
          </cell>
          <cell r="P330">
            <v>75.317000000000007</v>
          </cell>
          <cell r="Q330">
            <v>99.86</v>
          </cell>
          <cell r="R330">
            <v>85.087999999999994</v>
          </cell>
          <cell r="S330">
            <v>59.228999999999999</v>
          </cell>
          <cell r="T330">
            <v>93.613000000000014</v>
          </cell>
        </row>
        <row r="331">
          <cell r="A331">
            <v>112</v>
          </cell>
          <cell r="B331">
            <v>512</v>
          </cell>
          <cell r="C331" t="str">
            <v>Oman</v>
          </cell>
          <cell r="D331">
            <v>0</v>
          </cell>
          <cell r="E331">
            <v>3</v>
          </cell>
          <cell r="F331" t="str">
            <v>Emro</v>
          </cell>
          <cell r="G331">
            <v>8</v>
          </cell>
          <cell r="H331" t="str">
            <v>mec</v>
          </cell>
          <cell r="I331">
            <v>1</v>
          </cell>
          <cell r="J331" t="str">
            <v>low and middle</v>
          </cell>
          <cell r="K331" t="str">
            <v>females</v>
          </cell>
          <cell r="L331" t="str">
            <v>1995-2000</v>
          </cell>
          <cell r="M331">
            <v>19.001999999999999</v>
          </cell>
          <cell r="N331">
            <v>4.9269999999999996</v>
          </cell>
          <cell r="O331">
            <v>0.51800000000000002</v>
          </cell>
          <cell r="P331">
            <v>0.98599999999999999</v>
          </cell>
          <cell r="Q331">
            <v>1.2189999999999999</v>
          </cell>
          <cell r="R331">
            <v>2.335</v>
          </cell>
          <cell r="S331">
            <v>2.5209999999999999</v>
          </cell>
          <cell r="T331">
            <v>6.4960000000000004</v>
          </cell>
        </row>
        <row r="332">
          <cell r="A332">
            <v>44</v>
          </cell>
          <cell r="B332">
            <v>516</v>
          </cell>
          <cell r="C332" t="str">
            <v>Namibia</v>
          </cell>
          <cell r="D332">
            <v>0</v>
          </cell>
          <cell r="E332">
            <v>1</v>
          </cell>
          <cell r="F332" t="str">
            <v>Afro</v>
          </cell>
          <cell r="G332">
            <v>6</v>
          </cell>
          <cell r="H332" t="str">
            <v>ssa</v>
          </cell>
          <cell r="I332">
            <v>1</v>
          </cell>
          <cell r="J332" t="str">
            <v>low and middle</v>
          </cell>
          <cell r="K332" t="str">
            <v>females</v>
          </cell>
          <cell r="L332" t="str">
            <v>1995-2000</v>
          </cell>
          <cell r="M332">
            <v>55.207999999999998</v>
          </cell>
          <cell r="N332">
            <v>17.007999999999999</v>
          </cell>
          <cell r="O332">
            <v>3.4620000000000002</v>
          </cell>
          <cell r="P332">
            <v>5.2159999999999993</v>
          </cell>
          <cell r="Q332">
            <v>8.3759999999999994</v>
          </cell>
          <cell r="R332">
            <v>7.3170000000000002</v>
          </cell>
          <cell r="S332">
            <v>4.7750000000000004</v>
          </cell>
          <cell r="T332">
            <v>9.0539999999999985</v>
          </cell>
        </row>
        <row r="333">
          <cell r="A333">
            <v>82</v>
          </cell>
          <cell r="B333">
            <v>524</v>
          </cell>
          <cell r="C333" t="str">
            <v>Nepal</v>
          </cell>
          <cell r="D333">
            <v>0</v>
          </cell>
          <cell r="E333">
            <v>5</v>
          </cell>
          <cell r="F333" t="str">
            <v>Searo</v>
          </cell>
          <cell r="G333">
            <v>5</v>
          </cell>
          <cell r="H333" t="str">
            <v>oai</v>
          </cell>
          <cell r="I333">
            <v>1</v>
          </cell>
          <cell r="J333" t="str">
            <v>low and middle</v>
          </cell>
          <cell r="K333" t="str">
            <v>females</v>
          </cell>
          <cell r="L333" t="str">
            <v>1995-2000</v>
          </cell>
          <cell r="M333">
            <v>618.42899999999997</v>
          </cell>
          <cell r="N333">
            <v>235.34200000000001</v>
          </cell>
          <cell r="O333">
            <v>33.853000000000002</v>
          </cell>
          <cell r="P333">
            <v>57.496000000000002</v>
          </cell>
          <cell r="Q333">
            <v>57.834000000000003</v>
          </cell>
          <cell r="R333">
            <v>64.488</v>
          </cell>
          <cell r="S333">
            <v>59.358000000000004</v>
          </cell>
          <cell r="T333">
            <v>110.05800000000001</v>
          </cell>
        </row>
        <row r="334">
          <cell r="A334">
            <v>160</v>
          </cell>
          <cell r="B334">
            <v>528</v>
          </cell>
          <cell r="C334" t="str">
            <v>Netherlands</v>
          </cell>
          <cell r="D334">
            <v>0</v>
          </cell>
          <cell r="E334">
            <v>4</v>
          </cell>
          <cell r="F334" t="str">
            <v>Euro</v>
          </cell>
          <cell r="G334">
            <v>1</v>
          </cell>
          <cell r="H334" t="str">
            <v>eme</v>
          </cell>
          <cell r="I334">
            <v>4</v>
          </cell>
          <cell r="J334" t="str">
            <v>high</v>
          </cell>
          <cell r="K334" t="str">
            <v>females</v>
          </cell>
          <cell r="L334" t="str">
            <v>1995-2000</v>
          </cell>
          <cell r="M334">
            <v>337.52300000000002</v>
          </cell>
          <cell r="N334">
            <v>3.24</v>
          </cell>
          <cell r="O334">
            <v>0.76200000000000001</v>
          </cell>
          <cell r="P334">
            <v>2.4240000000000004</v>
          </cell>
          <cell r="Q334">
            <v>7.9459999999999997</v>
          </cell>
          <cell r="R334">
            <v>23.277999999999999</v>
          </cell>
          <cell r="S334">
            <v>34.927</v>
          </cell>
          <cell r="T334">
            <v>264.94599999999997</v>
          </cell>
        </row>
        <row r="335">
          <cell r="A335">
            <v>172</v>
          </cell>
          <cell r="B335">
            <v>530</v>
          </cell>
          <cell r="C335" t="str">
            <v>Netherlands Antilles</v>
          </cell>
          <cell r="G335">
            <v>7</v>
          </cell>
          <cell r="H335" t="str">
            <v>lac</v>
          </cell>
          <cell r="I335">
            <v>4</v>
          </cell>
          <cell r="J335" t="str">
            <v>high</v>
          </cell>
          <cell r="K335" t="str">
            <v>females</v>
          </cell>
          <cell r="L335" t="str">
            <v>1995-2000</v>
          </cell>
          <cell r="M335">
            <v>3.0369999999999999</v>
          </cell>
          <cell r="N335">
            <v>0.109</v>
          </cell>
          <cell r="O335">
            <v>1.0999999999999999E-2</v>
          </cell>
          <cell r="P335">
            <v>3.9E-2</v>
          </cell>
          <cell r="Q335">
            <v>0.11599999999999999</v>
          </cell>
          <cell r="R335">
            <v>0.317</v>
          </cell>
          <cell r="S335">
            <v>0.41800000000000004</v>
          </cell>
          <cell r="T335">
            <v>2.0270000000000001</v>
          </cell>
        </row>
        <row r="336">
          <cell r="A336">
            <v>206</v>
          </cell>
          <cell r="B336">
            <v>540</v>
          </cell>
          <cell r="C336" t="str">
            <v>New Caledonia</v>
          </cell>
          <cell r="G336">
            <v>5</v>
          </cell>
          <cell r="H336" t="str">
            <v>oai</v>
          </cell>
          <cell r="I336">
            <v>4</v>
          </cell>
          <cell r="J336" t="str">
            <v>high</v>
          </cell>
          <cell r="K336" t="str">
            <v>females</v>
          </cell>
          <cell r="L336" t="str">
            <v>1995-2000</v>
          </cell>
          <cell r="M336">
            <v>2.153</v>
          </cell>
          <cell r="N336">
            <v>0.17</v>
          </cell>
          <cell r="O336">
            <v>2.7999999999999997E-2</v>
          </cell>
          <cell r="P336">
            <v>9.0999999999999998E-2</v>
          </cell>
          <cell r="Q336">
            <v>0.14000000000000001</v>
          </cell>
          <cell r="R336">
            <v>0.30499999999999999</v>
          </cell>
          <cell r="S336">
            <v>0.378</v>
          </cell>
          <cell r="T336">
            <v>1.0409999999999999</v>
          </cell>
        </row>
        <row r="337">
          <cell r="A337">
            <v>209</v>
          </cell>
          <cell r="B337">
            <v>548</v>
          </cell>
          <cell r="C337" t="str">
            <v>Vanuatu</v>
          </cell>
          <cell r="D337">
            <v>0</v>
          </cell>
          <cell r="E337">
            <v>6</v>
          </cell>
          <cell r="F337" t="str">
            <v>Wpro</v>
          </cell>
          <cell r="G337">
            <v>5</v>
          </cell>
          <cell r="H337" t="str">
            <v>oai</v>
          </cell>
          <cell r="I337">
            <v>1</v>
          </cell>
          <cell r="J337" t="str">
            <v>low and middle</v>
          </cell>
          <cell r="K337" t="str">
            <v>females</v>
          </cell>
          <cell r="L337" t="str">
            <v>1995-2000</v>
          </cell>
          <cell r="M337">
            <v>2.3159999999999998</v>
          </cell>
          <cell r="N337">
            <v>0.59</v>
          </cell>
          <cell r="O337">
            <v>7.400000000000001E-2</v>
          </cell>
          <cell r="P337">
            <v>0.15</v>
          </cell>
          <cell r="Q337">
            <v>0.20700000000000002</v>
          </cell>
          <cell r="R337">
            <v>0.27699999999999997</v>
          </cell>
          <cell r="S337">
            <v>0.27400000000000002</v>
          </cell>
          <cell r="T337">
            <v>0.74399999999999999</v>
          </cell>
        </row>
        <row r="338">
          <cell r="A338">
            <v>203</v>
          </cell>
          <cell r="B338">
            <v>554</v>
          </cell>
          <cell r="C338" t="str">
            <v>New Zealand</v>
          </cell>
          <cell r="D338">
            <v>0</v>
          </cell>
          <cell r="E338">
            <v>6</v>
          </cell>
          <cell r="F338" t="str">
            <v>Wpro</v>
          </cell>
          <cell r="G338">
            <v>1</v>
          </cell>
          <cell r="H338" t="str">
            <v>eme</v>
          </cell>
          <cell r="I338">
            <v>4</v>
          </cell>
          <cell r="J338" t="str">
            <v>high</v>
          </cell>
          <cell r="K338" t="str">
            <v>females</v>
          </cell>
          <cell r="L338" t="str">
            <v>1995-2000</v>
          </cell>
          <cell r="M338">
            <v>70.102000000000004</v>
          </cell>
          <cell r="N338">
            <v>1.1399999999999999</v>
          </cell>
          <cell r="O338">
            <v>0.218</v>
          </cell>
          <cell r="P338">
            <v>1.016</v>
          </cell>
          <cell r="Q338">
            <v>1.992</v>
          </cell>
          <cell r="R338">
            <v>6.0949999999999998</v>
          </cell>
          <cell r="S338">
            <v>8.1760000000000002</v>
          </cell>
          <cell r="T338">
            <v>51.465000000000003</v>
          </cell>
        </row>
        <row r="339">
          <cell r="A339">
            <v>182</v>
          </cell>
          <cell r="B339">
            <v>558</v>
          </cell>
          <cell r="C339" t="str">
            <v>Nicaragua</v>
          </cell>
          <cell r="D339">
            <v>0</v>
          </cell>
          <cell r="E339">
            <v>2</v>
          </cell>
          <cell r="F339" t="str">
            <v>Amro</v>
          </cell>
          <cell r="G339">
            <v>7</v>
          </cell>
          <cell r="H339" t="str">
            <v>lac</v>
          </cell>
          <cell r="I339">
            <v>1</v>
          </cell>
          <cell r="J339" t="str">
            <v>low and middle</v>
          </cell>
          <cell r="K339" t="str">
            <v>females</v>
          </cell>
          <cell r="L339" t="str">
            <v>1995-2000</v>
          </cell>
          <cell r="M339">
            <v>62.625</v>
          </cell>
          <cell r="N339">
            <v>22.19</v>
          </cell>
          <cell r="O339">
            <v>3.2189999999999999</v>
          </cell>
          <cell r="P339">
            <v>4.1740000000000004</v>
          </cell>
          <cell r="Q339">
            <v>5.0510000000000002</v>
          </cell>
          <cell r="R339">
            <v>6.3130000000000006</v>
          </cell>
          <cell r="S339">
            <v>6.0460000000000003</v>
          </cell>
          <cell r="T339">
            <v>15.631999999999998</v>
          </cell>
        </row>
        <row r="340">
          <cell r="A340">
            <v>59</v>
          </cell>
          <cell r="B340">
            <v>562</v>
          </cell>
          <cell r="C340" t="str">
            <v>Niger</v>
          </cell>
          <cell r="D340">
            <v>0</v>
          </cell>
          <cell r="E340">
            <v>1</v>
          </cell>
          <cell r="F340" t="str">
            <v>Afro</v>
          </cell>
          <cell r="G340">
            <v>6</v>
          </cell>
          <cell r="H340" t="str">
            <v>ssa</v>
          </cell>
          <cell r="I340">
            <v>1</v>
          </cell>
          <cell r="J340" t="str">
            <v>low and middle</v>
          </cell>
          <cell r="K340" t="str">
            <v>females</v>
          </cell>
          <cell r="L340" t="str">
            <v>1995-2000</v>
          </cell>
          <cell r="M340">
            <v>401.31900000000002</v>
          </cell>
          <cell r="N340">
            <v>215.107</v>
          </cell>
          <cell r="O340">
            <v>39.001000000000005</v>
          </cell>
          <cell r="P340">
            <v>33.817</v>
          </cell>
          <cell r="Q340">
            <v>29.207999999999998</v>
          </cell>
          <cell r="R340">
            <v>25.707000000000001</v>
          </cell>
          <cell r="S340">
            <v>22.673000000000002</v>
          </cell>
          <cell r="T340">
            <v>35.805999999999997</v>
          </cell>
        </row>
        <row r="341">
          <cell r="A341">
            <v>60</v>
          </cell>
          <cell r="B341">
            <v>566</v>
          </cell>
          <cell r="C341" t="str">
            <v>Nigeria</v>
          </cell>
          <cell r="D341">
            <v>0</v>
          </cell>
          <cell r="E341">
            <v>1</v>
          </cell>
          <cell r="F341" t="str">
            <v>Afro</v>
          </cell>
          <cell r="G341">
            <v>6</v>
          </cell>
          <cell r="H341" t="str">
            <v>ssa</v>
          </cell>
          <cell r="I341">
            <v>1</v>
          </cell>
          <cell r="J341" t="str">
            <v>low and middle</v>
          </cell>
          <cell r="K341" t="str">
            <v>females</v>
          </cell>
          <cell r="L341" t="str">
            <v>1995-2000</v>
          </cell>
          <cell r="M341">
            <v>3717.2429999999999</v>
          </cell>
          <cell r="N341">
            <v>1446.8779999999999</v>
          </cell>
          <cell r="O341">
            <v>411.10199999999998</v>
          </cell>
          <cell r="P341">
            <v>368.13499999999999</v>
          </cell>
          <cell r="Q341">
            <v>398.41600000000005</v>
          </cell>
          <cell r="R341">
            <v>366.149</v>
          </cell>
          <cell r="S341">
            <v>281.70699999999999</v>
          </cell>
          <cell r="T341">
            <v>444.85600000000005</v>
          </cell>
        </row>
        <row r="342">
          <cell r="A342">
            <v>139</v>
          </cell>
          <cell r="B342">
            <v>578</v>
          </cell>
          <cell r="C342" t="str">
            <v>Norway</v>
          </cell>
          <cell r="D342">
            <v>0</v>
          </cell>
          <cell r="E342">
            <v>4</v>
          </cell>
          <cell r="F342" t="str">
            <v>Euro</v>
          </cell>
          <cell r="G342">
            <v>1</v>
          </cell>
          <cell r="H342" t="str">
            <v>eme</v>
          </cell>
          <cell r="I342">
            <v>4</v>
          </cell>
          <cell r="J342" t="str">
            <v>high</v>
          </cell>
          <cell r="K342" t="str">
            <v>females</v>
          </cell>
          <cell r="L342" t="str">
            <v>1995-2000</v>
          </cell>
          <cell r="M342">
            <v>110.001</v>
          </cell>
          <cell r="N342">
            <v>0.81399999999999995</v>
          </cell>
          <cell r="O342">
            <v>0.14800000000000002</v>
          </cell>
          <cell r="P342">
            <v>0.62</v>
          </cell>
          <cell r="Q342">
            <v>1.7770000000000001</v>
          </cell>
          <cell r="R342">
            <v>5.6360000000000001</v>
          </cell>
          <cell r="S342">
            <v>9.2579999999999991</v>
          </cell>
          <cell r="T342">
            <v>91.74799999999999</v>
          </cell>
        </row>
        <row r="343">
          <cell r="A343">
            <v>83</v>
          </cell>
          <cell r="B343">
            <v>586</v>
          </cell>
          <cell r="C343" t="str">
            <v>Pakistan</v>
          </cell>
          <cell r="D343">
            <v>0</v>
          </cell>
          <cell r="E343">
            <v>3</v>
          </cell>
          <cell r="F343" t="str">
            <v>Emro</v>
          </cell>
          <cell r="G343">
            <v>8</v>
          </cell>
          <cell r="H343" t="str">
            <v>mec</v>
          </cell>
          <cell r="I343">
            <v>1</v>
          </cell>
          <cell r="J343" t="str">
            <v>low and middle</v>
          </cell>
          <cell r="K343" t="str">
            <v>females</v>
          </cell>
          <cell r="L343" t="str">
            <v>1995-2000</v>
          </cell>
          <cell r="M343">
            <v>2634.8040000000001</v>
          </cell>
          <cell r="N343">
            <v>1322.385</v>
          </cell>
          <cell r="O343">
            <v>109.679</v>
          </cell>
          <cell r="P343">
            <v>92.954000000000008</v>
          </cell>
          <cell r="Q343">
            <v>123.554</v>
          </cell>
          <cell r="R343">
            <v>207.61399999999998</v>
          </cell>
          <cell r="S343">
            <v>274.577</v>
          </cell>
          <cell r="T343">
            <v>504.04100000000005</v>
          </cell>
        </row>
        <row r="344">
          <cell r="A344">
            <v>183</v>
          </cell>
          <cell r="B344">
            <v>591</v>
          </cell>
          <cell r="C344" t="str">
            <v>Panama</v>
          </cell>
          <cell r="D344">
            <v>0</v>
          </cell>
          <cell r="E344">
            <v>2</v>
          </cell>
          <cell r="F344" t="str">
            <v>Amro</v>
          </cell>
          <cell r="G344">
            <v>7</v>
          </cell>
          <cell r="H344" t="str">
            <v>lac</v>
          </cell>
          <cell r="I344">
            <v>1</v>
          </cell>
          <cell r="J344" t="str">
            <v>low and middle</v>
          </cell>
          <cell r="K344" t="str">
            <v>females</v>
          </cell>
          <cell r="L344" t="str">
            <v>1995-2000</v>
          </cell>
          <cell r="M344">
            <v>30.431000000000001</v>
          </cell>
          <cell r="N344">
            <v>3.97</v>
          </cell>
          <cell r="O344">
            <v>0.59699999999999998</v>
          </cell>
          <cell r="P344">
            <v>1.274</v>
          </cell>
          <cell r="Q344">
            <v>2.048</v>
          </cell>
          <cell r="R344">
            <v>3.3529999999999998</v>
          </cell>
          <cell r="S344">
            <v>3.6549999999999998</v>
          </cell>
          <cell r="T344">
            <v>15.534000000000001</v>
          </cell>
        </row>
        <row r="345">
          <cell r="A345">
            <v>207</v>
          </cell>
          <cell r="B345">
            <v>598</v>
          </cell>
          <cell r="C345" t="str">
            <v>Papua New Guinea</v>
          </cell>
          <cell r="D345">
            <v>0</v>
          </cell>
          <cell r="E345">
            <v>6</v>
          </cell>
          <cell r="F345" t="str">
            <v>Wpro</v>
          </cell>
          <cell r="G345">
            <v>5</v>
          </cell>
          <cell r="H345" t="str">
            <v>oai</v>
          </cell>
          <cell r="I345">
            <v>1</v>
          </cell>
          <cell r="J345" t="str">
            <v>low and middle</v>
          </cell>
          <cell r="K345" t="str">
            <v>females</v>
          </cell>
          <cell r="L345" t="str">
            <v>1995-2000</v>
          </cell>
          <cell r="M345">
            <v>105.629</v>
          </cell>
          <cell r="N345">
            <v>30.928000000000001</v>
          </cell>
          <cell r="O345">
            <v>3.9710000000000001</v>
          </cell>
          <cell r="P345">
            <v>10.615</v>
          </cell>
          <cell r="Q345">
            <v>11.975999999999999</v>
          </cell>
          <cell r="R345">
            <v>17.123000000000001</v>
          </cell>
          <cell r="S345">
            <v>14.833</v>
          </cell>
          <cell r="T345">
            <v>16.183</v>
          </cell>
        </row>
        <row r="346">
          <cell r="A346">
            <v>192</v>
          </cell>
          <cell r="B346">
            <v>600</v>
          </cell>
          <cell r="C346" t="str">
            <v>Paraguay</v>
          </cell>
          <cell r="D346">
            <v>0</v>
          </cell>
          <cell r="E346">
            <v>2</v>
          </cell>
          <cell r="F346" t="str">
            <v>Amro</v>
          </cell>
          <cell r="G346">
            <v>7</v>
          </cell>
          <cell r="H346" t="str">
            <v>lac</v>
          </cell>
          <cell r="I346">
            <v>1</v>
          </cell>
          <cell r="J346" t="str">
            <v>low and middle</v>
          </cell>
          <cell r="K346" t="str">
            <v>females</v>
          </cell>
          <cell r="L346" t="str">
            <v>1995-2000</v>
          </cell>
          <cell r="M346">
            <v>65.14</v>
          </cell>
          <cell r="N346">
            <v>16.923999999999999</v>
          </cell>
          <cell r="O346">
            <v>1.722</v>
          </cell>
          <cell r="P346">
            <v>2.6580000000000004</v>
          </cell>
          <cell r="Q346">
            <v>4.093</v>
          </cell>
          <cell r="R346">
            <v>6.2059999999999995</v>
          </cell>
          <cell r="S346">
            <v>7.5790000000000006</v>
          </cell>
          <cell r="T346">
            <v>25.958000000000002</v>
          </cell>
        </row>
        <row r="347">
          <cell r="A347">
            <v>193</v>
          </cell>
          <cell r="B347">
            <v>604</v>
          </cell>
          <cell r="C347" t="str">
            <v>Peru</v>
          </cell>
          <cell r="D347">
            <v>0</v>
          </cell>
          <cell r="E347">
            <v>2</v>
          </cell>
          <cell r="F347" t="str">
            <v>Amro</v>
          </cell>
          <cell r="G347">
            <v>7</v>
          </cell>
          <cell r="H347" t="str">
            <v>lac</v>
          </cell>
          <cell r="I347">
            <v>1</v>
          </cell>
          <cell r="J347" t="str">
            <v>low and middle</v>
          </cell>
          <cell r="K347" t="str">
            <v>females</v>
          </cell>
          <cell r="L347" t="str">
            <v>1995-2000</v>
          </cell>
          <cell r="M347">
            <v>357.92500000000001</v>
          </cell>
          <cell r="N347">
            <v>87.513000000000005</v>
          </cell>
          <cell r="O347">
            <v>11.597999999999999</v>
          </cell>
          <cell r="P347">
            <v>17.488999999999997</v>
          </cell>
          <cell r="Q347">
            <v>26.751000000000001</v>
          </cell>
          <cell r="R347">
            <v>40.167999999999999</v>
          </cell>
          <cell r="S347">
            <v>48.521000000000001</v>
          </cell>
          <cell r="T347">
            <v>125.88500000000001</v>
          </cell>
        </row>
        <row r="348">
          <cell r="A348">
            <v>96</v>
          </cell>
          <cell r="B348">
            <v>608</v>
          </cell>
          <cell r="C348" t="str">
            <v>Philippines</v>
          </cell>
          <cell r="D348">
            <v>0</v>
          </cell>
          <cell r="E348">
            <v>6</v>
          </cell>
          <cell r="F348" t="str">
            <v>Wpro</v>
          </cell>
          <cell r="G348">
            <v>5</v>
          </cell>
          <cell r="H348" t="str">
            <v>oai</v>
          </cell>
          <cell r="I348">
            <v>1</v>
          </cell>
          <cell r="J348" t="str">
            <v>low and middle</v>
          </cell>
          <cell r="K348" t="str">
            <v>females</v>
          </cell>
          <cell r="L348" t="str">
            <v>1995-2000</v>
          </cell>
          <cell r="M348">
            <v>960.11300000000006</v>
          </cell>
          <cell r="N348">
            <v>192.02699999999999</v>
          </cell>
          <cell r="O348">
            <v>24.570999999999998</v>
          </cell>
          <cell r="P348">
            <v>59.777999999999999</v>
          </cell>
          <cell r="Q348">
            <v>79.197999999999993</v>
          </cell>
          <cell r="R348">
            <v>121.268</v>
          </cell>
          <cell r="S348">
            <v>135.32</v>
          </cell>
          <cell r="T348">
            <v>347.95100000000002</v>
          </cell>
        </row>
        <row r="349">
          <cell r="A349">
            <v>125</v>
          </cell>
          <cell r="B349">
            <v>616</v>
          </cell>
          <cell r="C349" t="str">
            <v>Poland</v>
          </cell>
          <cell r="D349">
            <v>0</v>
          </cell>
          <cell r="E349">
            <v>4</v>
          </cell>
          <cell r="F349" t="str">
            <v>Euro</v>
          </cell>
          <cell r="G349">
            <v>2</v>
          </cell>
          <cell r="H349" t="str">
            <v>fse</v>
          </cell>
          <cell r="I349">
            <v>1</v>
          </cell>
          <cell r="J349" t="str">
            <v>low and middle</v>
          </cell>
          <cell r="K349" t="str">
            <v>females</v>
          </cell>
          <cell r="L349" t="str">
            <v>1995-2000</v>
          </cell>
          <cell r="M349">
            <v>883.22699999999998</v>
          </cell>
          <cell r="N349">
            <v>15.03</v>
          </cell>
          <cell r="O349">
            <v>2.3179999999999996</v>
          </cell>
          <cell r="P349">
            <v>7.3789999999999996</v>
          </cell>
          <cell r="Q349">
            <v>25.635999999999999</v>
          </cell>
          <cell r="R349">
            <v>74.39</v>
          </cell>
          <cell r="S349">
            <v>138.03700000000001</v>
          </cell>
          <cell r="T349">
            <v>620.43700000000001</v>
          </cell>
        </row>
        <row r="350">
          <cell r="A350">
            <v>149</v>
          </cell>
          <cell r="B350">
            <v>620</v>
          </cell>
          <cell r="C350" t="str">
            <v>Portugal</v>
          </cell>
          <cell r="D350">
            <v>0</v>
          </cell>
          <cell r="E350">
            <v>4</v>
          </cell>
          <cell r="F350" t="str">
            <v>Euro</v>
          </cell>
          <cell r="G350">
            <v>1</v>
          </cell>
          <cell r="H350" t="str">
            <v>eme</v>
          </cell>
          <cell r="I350">
            <v>4</v>
          </cell>
          <cell r="J350" t="str">
            <v>high</v>
          </cell>
          <cell r="K350" t="str">
            <v>females</v>
          </cell>
          <cell r="L350" t="str">
            <v>1995-2000</v>
          </cell>
          <cell r="M350">
            <v>249.16200000000001</v>
          </cell>
          <cell r="N350">
            <v>2.6320000000000001</v>
          </cell>
          <cell r="O350">
            <v>0.63</v>
          </cell>
          <cell r="P350">
            <v>2.4239999999999999</v>
          </cell>
          <cell r="Q350">
            <v>5.4649999999999999</v>
          </cell>
          <cell r="R350">
            <v>15.866</v>
          </cell>
          <cell r="S350">
            <v>29.906999999999996</v>
          </cell>
          <cell r="T350">
            <v>192.23799999999997</v>
          </cell>
        </row>
        <row r="351">
          <cell r="A351">
            <v>55</v>
          </cell>
          <cell r="B351">
            <v>624</v>
          </cell>
          <cell r="C351" t="str">
            <v>Guinea-Bissau</v>
          </cell>
          <cell r="D351">
            <v>0</v>
          </cell>
          <cell r="E351">
            <v>1</v>
          </cell>
          <cell r="F351" t="str">
            <v>Afro</v>
          </cell>
          <cell r="G351">
            <v>6</v>
          </cell>
          <cell r="H351" t="str">
            <v>ssa</v>
          </cell>
          <cell r="I351">
            <v>1</v>
          </cell>
          <cell r="J351" t="str">
            <v>low and middle</v>
          </cell>
          <cell r="K351" t="str">
            <v>females</v>
          </cell>
          <cell r="L351" t="str">
            <v>1995-2000</v>
          </cell>
          <cell r="M351">
            <v>55.43</v>
          </cell>
          <cell r="N351">
            <v>23.625</v>
          </cell>
          <cell r="O351">
            <v>5.827</v>
          </cell>
          <cell r="P351">
            <v>4.37</v>
          </cell>
          <cell r="Q351">
            <v>4.6820000000000004</v>
          </cell>
          <cell r="R351">
            <v>4.9000000000000004</v>
          </cell>
          <cell r="S351">
            <v>4.4349999999999996</v>
          </cell>
          <cell r="T351">
            <v>7.5910000000000002</v>
          </cell>
        </row>
        <row r="352">
          <cell r="A352">
            <v>91</v>
          </cell>
          <cell r="B352">
            <v>626</v>
          </cell>
          <cell r="C352" t="str">
            <v>East Timor</v>
          </cell>
          <cell r="K352" t="str">
            <v>females</v>
          </cell>
          <cell r="L352" t="str">
            <v>1995-2000</v>
          </cell>
          <cell r="M352">
            <v>30.207000000000001</v>
          </cell>
          <cell r="N352">
            <v>13.06</v>
          </cell>
          <cell r="O352">
            <v>2.238</v>
          </cell>
          <cell r="P352">
            <v>3.0859999999999999</v>
          </cell>
          <cell r="Q352">
            <v>3.681</v>
          </cell>
          <cell r="R352">
            <v>3.2</v>
          </cell>
          <cell r="S352">
            <v>2.2850000000000001</v>
          </cell>
          <cell r="T352">
            <v>2.6569999999999996</v>
          </cell>
        </row>
        <row r="353">
          <cell r="A353">
            <v>173</v>
          </cell>
          <cell r="B353">
            <v>630</v>
          </cell>
          <cell r="C353" t="str">
            <v>Puerto Rico</v>
          </cell>
          <cell r="G353">
            <v>7</v>
          </cell>
          <cell r="H353" t="str">
            <v>lac</v>
          </cell>
          <cell r="I353">
            <v>1</v>
          </cell>
          <cell r="J353" t="str">
            <v>low and middle</v>
          </cell>
          <cell r="K353" t="str">
            <v>females</v>
          </cell>
          <cell r="L353" t="str">
            <v>1995-2000</v>
          </cell>
          <cell r="M353">
            <v>64.762</v>
          </cell>
          <cell r="N353">
            <v>2.016</v>
          </cell>
          <cell r="O353">
            <v>0.20200000000000001</v>
          </cell>
          <cell r="P353">
            <v>1.4119999999999999</v>
          </cell>
          <cell r="Q353">
            <v>3.2970000000000002</v>
          </cell>
          <cell r="R353">
            <v>6.6070000000000002</v>
          </cell>
          <cell r="S353">
            <v>8.6950000000000003</v>
          </cell>
          <cell r="T353">
            <v>42.533000000000001</v>
          </cell>
        </row>
        <row r="354">
          <cell r="A354">
            <v>113</v>
          </cell>
          <cell r="B354">
            <v>634</v>
          </cell>
          <cell r="C354" t="str">
            <v>Qatar</v>
          </cell>
          <cell r="D354">
            <v>0</v>
          </cell>
          <cell r="E354">
            <v>3</v>
          </cell>
          <cell r="F354" t="str">
            <v>Emro</v>
          </cell>
          <cell r="G354">
            <v>8</v>
          </cell>
          <cell r="H354" t="str">
            <v>mec</v>
          </cell>
          <cell r="I354">
            <v>4</v>
          </cell>
          <cell r="J354" t="str">
            <v>high</v>
          </cell>
          <cell r="K354" t="str">
            <v>females</v>
          </cell>
          <cell r="L354" t="str">
            <v>1995-2000</v>
          </cell>
          <cell r="M354">
            <v>2.2069999999999999</v>
          </cell>
          <cell r="N354">
            <v>0.47099999999999997</v>
          </cell>
          <cell r="O354">
            <v>4.3999999999999997E-2</v>
          </cell>
          <cell r="P354">
            <v>6.8000000000000005E-2</v>
          </cell>
          <cell r="Q354">
            <v>0.155</v>
          </cell>
          <cell r="R354">
            <v>0.48099999999999998</v>
          </cell>
          <cell r="S354">
            <v>0.41399999999999998</v>
          </cell>
          <cell r="T354">
            <v>0.57399999999999995</v>
          </cell>
        </row>
        <row r="355">
          <cell r="A355">
            <v>17</v>
          </cell>
          <cell r="B355">
            <v>638</v>
          </cell>
          <cell r="C355" t="str">
            <v>Reunion</v>
          </cell>
          <cell r="G355">
            <v>5</v>
          </cell>
          <cell r="H355" t="str">
            <v>oai</v>
          </cell>
          <cell r="I355">
            <v>4</v>
          </cell>
          <cell r="J355" t="str">
            <v>high</v>
          </cell>
          <cell r="K355" t="str">
            <v>females</v>
          </cell>
          <cell r="L355" t="str">
            <v>1995-2000</v>
          </cell>
          <cell r="M355">
            <v>7.2960000000000003</v>
          </cell>
          <cell r="N355">
            <v>0.27900000000000003</v>
          </cell>
          <cell r="O355">
            <v>3.3000000000000002E-2</v>
          </cell>
          <cell r="P355">
            <v>0.152</v>
          </cell>
          <cell r="Q355">
            <v>0.439</v>
          </cell>
          <cell r="R355">
            <v>0.80400000000000005</v>
          </cell>
          <cell r="S355">
            <v>1.2070000000000001</v>
          </cell>
          <cell r="T355">
            <v>4.3820000000000006</v>
          </cell>
        </row>
        <row r="356">
          <cell r="A356">
            <v>127</v>
          </cell>
          <cell r="B356">
            <v>642</v>
          </cell>
          <cell r="C356" t="str">
            <v>Romania</v>
          </cell>
          <cell r="D356">
            <v>0</v>
          </cell>
          <cell r="E356">
            <v>4</v>
          </cell>
          <cell r="F356" t="str">
            <v>Euro</v>
          </cell>
          <cell r="G356">
            <v>2</v>
          </cell>
          <cell r="H356" t="str">
            <v>fse</v>
          </cell>
          <cell r="I356">
            <v>1</v>
          </cell>
          <cell r="J356" t="str">
            <v>low and middle</v>
          </cell>
          <cell r="K356" t="str">
            <v>females</v>
          </cell>
          <cell r="L356" t="str">
            <v>1995-2000</v>
          </cell>
          <cell r="M356">
            <v>592.84299999999996</v>
          </cell>
          <cell r="N356">
            <v>13.701000000000001</v>
          </cell>
          <cell r="O356">
            <v>2.508</v>
          </cell>
          <cell r="P356">
            <v>7.1829999999999998</v>
          </cell>
          <cell r="Q356">
            <v>17.756</v>
          </cell>
          <cell r="R356">
            <v>52.56</v>
          </cell>
          <cell r="S356">
            <v>103.521</v>
          </cell>
          <cell r="T356">
            <v>395.61400000000009</v>
          </cell>
        </row>
        <row r="357">
          <cell r="A357">
            <v>128</v>
          </cell>
          <cell r="B357">
            <v>643</v>
          </cell>
          <cell r="C357" t="str">
            <v>Russian Federation</v>
          </cell>
          <cell r="D357">
            <v>0</v>
          </cell>
          <cell r="E357">
            <v>4</v>
          </cell>
          <cell r="F357" t="str">
            <v>Euro</v>
          </cell>
          <cell r="G357">
            <v>2</v>
          </cell>
          <cell r="H357" t="str">
            <v>fse</v>
          </cell>
          <cell r="I357">
            <v>1</v>
          </cell>
          <cell r="J357" t="str">
            <v>low and middle</v>
          </cell>
          <cell r="K357" t="str">
            <v>females</v>
          </cell>
          <cell r="L357" t="str">
            <v>1995-2000</v>
          </cell>
          <cell r="M357">
            <v>4966.4719999999998</v>
          </cell>
          <cell r="N357">
            <v>68.126999999999995</v>
          </cell>
          <cell r="O357">
            <v>20.004999999999999</v>
          </cell>
          <cell r="P357">
            <v>69.14</v>
          </cell>
          <cell r="Q357">
            <v>205.721</v>
          </cell>
          <cell r="R357">
            <v>492.01300000000003</v>
          </cell>
          <cell r="S357">
            <v>874.35500000000002</v>
          </cell>
          <cell r="T357">
            <v>3237.1109999999999</v>
          </cell>
        </row>
        <row r="358">
          <cell r="A358">
            <v>18</v>
          </cell>
          <cell r="B358">
            <v>646</v>
          </cell>
          <cell r="C358" t="str">
            <v>Rwanda</v>
          </cell>
          <cell r="D358">
            <v>0</v>
          </cell>
          <cell r="E358">
            <v>1</v>
          </cell>
          <cell r="F358" t="str">
            <v>Afro</v>
          </cell>
          <cell r="G358">
            <v>6</v>
          </cell>
          <cell r="H358" t="str">
            <v>ssa</v>
          </cell>
          <cell r="I358">
            <v>1</v>
          </cell>
          <cell r="J358" t="str">
            <v>low and middle</v>
          </cell>
          <cell r="K358" t="str">
            <v>females</v>
          </cell>
          <cell r="L358" t="str">
            <v>1995-2000</v>
          </cell>
          <cell r="M358">
            <v>331.6</v>
          </cell>
          <cell r="N358">
            <v>139.83099999999999</v>
          </cell>
          <cell r="O358">
            <v>34.338999999999999</v>
          </cell>
          <cell r="P358">
            <v>34.274999999999999</v>
          </cell>
          <cell r="Q358">
            <v>45.489000000000004</v>
          </cell>
          <cell r="R358">
            <v>34.53</v>
          </cell>
          <cell r="S358">
            <v>18.628999999999998</v>
          </cell>
          <cell r="T358">
            <v>24.506999999999998</v>
          </cell>
        </row>
        <row r="359">
          <cell r="A359">
            <v>114</v>
          </cell>
          <cell r="B359">
            <v>682</v>
          </cell>
          <cell r="C359" t="str">
            <v>Saudi Arabia</v>
          </cell>
          <cell r="D359">
            <v>0</v>
          </cell>
          <cell r="E359">
            <v>3</v>
          </cell>
          <cell r="F359" t="str">
            <v>Emro</v>
          </cell>
          <cell r="G359">
            <v>8</v>
          </cell>
          <cell r="H359" t="str">
            <v>mec</v>
          </cell>
          <cell r="I359">
            <v>1</v>
          </cell>
          <cell r="J359" t="str">
            <v>low and middle</v>
          </cell>
          <cell r="K359" t="str">
            <v>females</v>
          </cell>
          <cell r="L359" t="str">
            <v>1995-2000</v>
          </cell>
          <cell r="M359">
            <v>163.285</v>
          </cell>
          <cell r="N359">
            <v>39.161000000000001</v>
          </cell>
          <cell r="O359">
            <v>3.8069999999999999</v>
          </cell>
          <cell r="P359">
            <v>8.1140000000000008</v>
          </cell>
          <cell r="Q359">
            <v>9.7850000000000001</v>
          </cell>
          <cell r="R359">
            <v>19.266000000000002</v>
          </cell>
          <cell r="S359">
            <v>22.956000000000003</v>
          </cell>
          <cell r="T359">
            <v>60.195999999999998</v>
          </cell>
        </row>
        <row r="360">
          <cell r="A360">
            <v>61</v>
          </cell>
          <cell r="B360">
            <v>686</v>
          </cell>
          <cell r="C360" t="str">
            <v>Senegal</v>
          </cell>
          <cell r="D360">
            <v>0</v>
          </cell>
          <cell r="E360">
            <v>1</v>
          </cell>
          <cell r="F360" t="str">
            <v>Afro</v>
          </cell>
          <cell r="G360">
            <v>6</v>
          </cell>
          <cell r="H360" t="str">
            <v>ssa</v>
          </cell>
          <cell r="I360">
            <v>1</v>
          </cell>
          <cell r="J360" t="str">
            <v>low and middle</v>
          </cell>
          <cell r="K360" t="str">
            <v>females</v>
          </cell>
          <cell r="L360" t="str">
            <v>1995-2000</v>
          </cell>
          <cell r="M360">
            <v>272.28899999999999</v>
          </cell>
          <cell r="N360">
            <v>99.843000000000004</v>
          </cell>
          <cell r="O360">
            <v>28.911999999999999</v>
          </cell>
          <cell r="P360">
            <v>28.692999999999998</v>
          </cell>
          <cell r="Q360">
            <v>25.777999999999999</v>
          </cell>
          <cell r="R360">
            <v>23.491999999999997</v>
          </cell>
          <cell r="S360">
            <v>22.536999999999999</v>
          </cell>
          <cell r="T360">
            <v>43.033999999999999</v>
          </cell>
        </row>
        <row r="361">
          <cell r="A361">
            <v>62</v>
          </cell>
          <cell r="B361">
            <v>694</v>
          </cell>
          <cell r="C361" t="str">
            <v>Sierra Leone</v>
          </cell>
          <cell r="D361">
            <v>0</v>
          </cell>
          <cell r="E361">
            <v>1</v>
          </cell>
          <cell r="F361" t="str">
            <v>Afro</v>
          </cell>
          <cell r="G361">
            <v>6</v>
          </cell>
          <cell r="H361" t="str">
            <v>ssa</v>
          </cell>
          <cell r="I361">
            <v>1</v>
          </cell>
          <cell r="J361" t="str">
            <v>low and middle</v>
          </cell>
          <cell r="K361" t="str">
            <v>females</v>
          </cell>
          <cell r="L361" t="str">
            <v>1995-2000</v>
          </cell>
          <cell r="M361">
            <v>283.089</v>
          </cell>
          <cell r="N361">
            <v>134.01400000000001</v>
          </cell>
          <cell r="O361">
            <v>32.414000000000001</v>
          </cell>
          <cell r="P361">
            <v>25.07</v>
          </cell>
          <cell r="Q361">
            <v>27.298000000000002</v>
          </cell>
          <cell r="R361">
            <v>23.338000000000001</v>
          </cell>
          <cell r="S361">
            <v>17.763999999999999</v>
          </cell>
          <cell r="T361">
            <v>23.191000000000006</v>
          </cell>
        </row>
        <row r="362">
          <cell r="A362">
            <v>97</v>
          </cell>
          <cell r="B362">
            <v>702</v>
          </cell>
          <cell r="C362" t="str">
            <v>Singapore</v>
          </cell>
          <cell r="D362">
            <v>0</v>
          </cell>
          <cell r="E362">
            <v>6</v>
          </cell>
          <cell r="F362" t="str">
            <v>Wpro</v>
          </cell>
          <cell r="G362">
            <v>5</v>
          </cell>
          <cell r="H362" t="str">
            <v>oai</v>
          </cell>
          <cell r="I362">
            <v>4</v>
          </cell>
          <cell r="J362" t="str">
            <v>high</v>
          </cell>
          <cell r="K362" t="str">
            <v>females</v>
          </cell>
          <cell r="L362" t="str">
            <v>1995-2000</v>
          </cell>
          <cell r="M362">
            <v>38.491</v>
          </cell>
          <cell r="N362">
            <v>0.76900000000000002</v>
          </cell>
          <cell r="O362">
            <v>0.214</v>
          </cell>
          <cell r="P362">
            <v>0.67</v>
          </cell>
          <cell r="Q362">
            <v>2.1719999999999997</v>
          </cell>
          <cell r="R362">
            <v>5.173</v>
          </cell>
          <cell r="S362">
            <v>7.0069999999999997</v>
          </cell>
          <cell r="T362">
            <v>22.485999999999997</v>
          </cell>
        </row>
        <row r="363">
          <cell r="A363">
            <v>129</v>
          </cell>
          <cell r="B363">
            <v>703</v>
          </cell>
          <cell r="C363" t="str">
            <v>Slovakia</v>
          </cell>
          <cell r="D363">
            <v>0</v>
          </cell>
          <cell r="E363">
            <v>4</v>
          </cell>
          <cell r="F363" t="str">
            <v>Euro</v>
          </cell>
          <cell r="G363">
            <v>2</v>
          </cell>
          <cell r="H363" t="str">
            <v>fse</v>
          </cell>
          <cell r="I363">
            <v>1</v>
          </cell>
          <cell r="J363" t="str">
            <v>low and middle</v>
          </cell>
          <cell r="K363" t="str">
            <v>females</v>
          </cell>
          <cell r="L363" t="str">
            <v>1995-2000</v>
          </cell>
          <cell r="M363">
            <v>121.33799999999999</v>
          </cell>
          <cell r="N363">
            <v>1.744</v>
          </cell>
          <cell r="O363">
            <v>0.34199999999999997</v>
          </cell>
          <cell r="P363">
            <v>1.137</v>
          </cell>
          <cell r="Q363">
            <v>3.3529999999999998</v>
          </cell>
          <cell r="R363">
            <v>10.513999999999999</v>
          </cell>
          <cell r="S363">
            <v>18.681000000000001</v>
          </cell>
          <cell r="T363">
            <v>85.566999999999993</v>
          </cell>
        </row>
        <row r="364">
          <cell r="A364">
            <v>99</v>
          </cell>
          <cell r="B364">
            <v>704</v>
          </cell>
          <cell r="C364" t="str">
            <v>Viet Nam</v>
          </cell>
          <cell r="D364">
            <v>0</v>
          </cell>
          <cell r="E364">
            <v>6</v>
          </cell>
          <cell r="F364" t="str">
            <v>Wpro</v>
          </cell>
          <cell r="G364">
            <v>5</v>
          </cell>
          <cell r="H364" t="str">
            <v>oai</v>
          </cell>
          <cell r="I364">
            <v>1</v>
          </cell>
          <cell r="J364" t="str">
            <v>low and middle</v>
          </cell>
          <cell r="K364" t="str">
            <v>females</v>
          </cell>
          <cell r="L364" t="str">
            <v>1995-2000</v>
          </cell>
          <cell r="M364">
            <v>1292.8520000000001</v>
          </cell>
          <cell r="N364">
            <v>252.851</v>
          </cell>
          <cell r="O364">
            <v>66.662000000000006</v>
          </cell>
          <cell r="P364">
            <v>78.647999999999996</v>
          </cell>
          <cell r="Q364">
            <v>84.981999999999999</v>
          </cell>
          <cell r="R364">
            <v>116.137</v>
          </cell>
          <cell r="S364">
            <v>163.95699999999999</v>
          </cell>
          <cell r="T364">
            <v>529.61500000000001</v>
          </cell>
        </row>
        <row r="365">
          <cell r="A365">
            <v>150</v>
          </cell>
          <cell r="B365">
            <v>705</v>
          </cell>
          <cell r="C365" t="str">
            <v>Slovenia</v>
          </cell>
          <cell r="D365">
            <v>0</v>
          </cell>
          <cell r="E365">
            <v>4</v>
          </cell>
          <cell r="F365" t="str">
            <v>Euro</v>
          </cell>
          <cell r="G365">
            <v>2</v>
          </cell>
          <cell r="H365" t="str">
            <v>fse</v>
          </cell>
          <cell r="I365">
            <v>1</v>
          </cell>
          <cell r="J365" t="str">
            <v>low and middle</v>
          </cell>
          <cell r="K365" t="str">
            <v>females</v>
          </cell>
          <cell r="L365" t="str">
            <v>1995-2000</v>
          </cell>
          <cell r="M365">
            <v>50.238999999999997</v>
          </cell>
          <cell r="N365">
            <v>0.36799999999999999</v>
          </cell>
          <cell r="O365">
            <v>7.9000000000000001E-2</v>
          </cell>
          <cell r="P365">
            <v>0.44500000000000001</v>
          </cell>
          <cell r="Q365">
            <v>1.264</v>
          </cell>
          <cell r="R365">
            <v>3.7619999999999996</v>
          </cell>
          <cell r="S365">
            <v>6.8529999999999998</v>
          </cell>
          <cell r="T365">
            <v>37.468000000000004</v>
          </cell>
        </row>
        <row r="366">
          <cell r="A366">
            <v>19</v>
          </cell>
          <cell r="B366">
            <v>706</v>
          </cell>
          <cell r="C366" t="str">
            <v>Somalia</v>
          </cell>
          <cell r="D366">
            <v>0</v>
          </cell>
          <cell r="E366">
            <v>3</v>
          </cell>
          <cell r="F366" t="str">
            <v>Emro</v>
          </cell>
          <cell r="G366">
            <v>6</v>
          </cell>
          <cell r="H366" t="str">
            <v>ssa</v>
          </cell>
          <cell r="I366">
            <v>1</v>
          </cell>
          <cell r="J366" t="str">
            <v>low and middle</v>
          </cell>
          <cell r="K366" t="str">
            <v>females</v>
          </cell>
          <cell r="L366" t="str">
            <v>1995-2000</v>
          </cell>
          <cell r="M366">
            <v>400.11599999999999</v>
          </cell>
          <cell r="N366">
            <v>221.78200000000001</v>
          </cell>
          <cell r="O366">
            <v>37.880000000000003</v>
          </cell>
          <cell r="P366">
            <v>33.433</v>
          </cell>
          <cell r="Q366">
            <v>28.577999999999999</v>
          </cell>
          <cell r="R366">
            <v>24.003</v>
          </cell>
          <cell r="S366">
            <v>20.684999999999999</v>
          </cell>
          <cell r="T366">
            <v>33.755000000000003</v>
          </cell>
        </row>
        <row r="367">
          <cell r="A367">
            <v>45</v>
          </cell>
          <cell r="B367">
            <v>710</v>
          </cell>
          <cell r="C367" t="str">
            <v>South Africa</v>
          </cell>
          <cell r="D367">
            <v>0</v>
          </cell>
          <cell r="E367">
            <v>1</v>
          </cell>
          <cell r="F367" t="str">
            <v>Afro</v>
          </cell>
          <cell r="G367">
            <v>6</v>
          </cell>
          <cell r="H367" t="str">
            <v>ssa</v>
          </cell>
          <cell r="I367">
            <v>1</v>
          </cell>
          <cell r="J367" t="str">
            <v>low and middle</v>
          </cell>
          <cell r="K367" t="str">
            <v>females</v>
          </cell>
          <cell r="L367" t="str">
            <v>1995-2000</v>
          </cell>
          <cell r="M367">
            <v>1080.4949999999999</v>
          </cell>
          <cell r="N367">
            <v>195.47</v>
          </cell>
          <cell r="O367">
            <v>26.523</v>
          </cell>
          <cell r="P367">
            <v>93.055000000000007</v>
          </cell>
          <cell r="Q367">
            <v>196.953</v>
          </cell>
          <cell r="R367">
            <v>203.68900000000002</v>
          </cell>
          <cell r="S367">
            <v>138.12</v>
          </cell>
          <cell r="T367">
            <v>226.685</v>
          </cell>
        </row>
        <row r="368">
          <cell r="A368">
            <v>23</v>
          </cell>
          <cell r="B368">
            <v>716</v>
          </cell>
          <cell r="C368" t="str">
            <v>Zimbabwe</v>
          </cell>
          <cell r="D368">
            <v>0</v>
          </cell>
          <cell r="E368">
            <v>1</v>
          </cell>
          <cell r="F368" t="str">
            <v>Afro</v>
          </cell>
          <cell r="G368">
            <v>6</v>
          </cell>
          <cell r="H368" t="str">
            <v>ssa</v>
          </cell>
          <cell r="I368">
            <v>1</v>
          </cell>
          <cell r="J368" t="str">
            <v>low and middle</v>
          </cell>
          <cell r="K368" t="str">
            <v>females</v>
          </cell>
          <cell r="L368" t="str">
            <v>1995-2000</v>
          </cell>
          <cell r="M368">
            <v>487.488</v>
          </cell>
          <cell r="N368">
            <v>99.445999999999998</v>
          </cell>
          <cell r="O368">
            <v>23.695999999999998</v>
          </cell>
          <cell r="P368">
            <v>63.988</v>
          </cell>
          <cell r="Q368">
            <v>124.63800000000001</v>
          </cell>
          <cell r="R368">
            <v>85.013000000000005</v>
          </cell>
          <cell r="S368">
            <v>37.003</v>
          </cell>
          <cell r="T368">
            <v>53.704000000000001</v>
          </cell>
        </row>
        <row r="369">
          <cell r="A369">
            <v>151</v>
          </cell>
          <cell r="B369">
            <v>724</v>
          </cell>
          <cell r="C369" t="str">
            <v>Spain</v>
          </cell>
          <cell r="D369">
            <v>0</v>
          </cell>
          <cell r="E369">
            <v>4</v>
          </cell>
          <cell r="F369" t="str">
            <v>Euro</v>
          </cell>
          <cell r="G369">
            <v>1</v>
          </cell>
          <cell r="H369" t="str">
            <v>eme</v>
          </cell>
          <cell r="I369">
            <v>4</v>
          </cell>
          <cell r="J369" t="str">
            <v>high</v>
          </cell>
          <cell r="K369" t="str">
            <v>females</v>
          </cell>
          <cell r="L369" t="str">
            <v>1995-2000</v>
          </cell>
          <cell r="M369">
            <v>869.07</v>
          </cell>
          <cell r="N369">
            <v>6.5460000000000003</v>
          </cell>
          <cell r="O369">
            <v>1.5249999999999999</v>
          </cell>
          <cell r="P369">
            <v>8.5990000000000002</v>
          </cell>
          <cell r="Q369">
            <v>16.137</v>
          </cell>
          <cell r="R369">
            <v>43.278999999999996</v>
          </cell>
          <cell r="S369">
            <v>86.584999999999994</v>
          </cell>
          <cell r="T369">
            <v>706.39900000000011</v>
          </cell>
        </row>
        <row r="370">
          <cell r="A370">
            <v>40</v>
          </cell>
          <cell r="B370">
            <v>732</v>
          </cell>
          <cell r="C370" t="str">
            <v>Western Sahara</v>
          </cell>
          <cell r="G370">
            <v>8</v>
          </cell>
          <cell r="H370" t="str">
            <v>mec</v>
          </cell>
          <cell r="K370" t="str">
            <v>females</v>
          </cell>
          <cell r="L370" t="str">
            <v>1995-2000</v>
          </cell>
          <cell r="M370">
            <v>5.524</v>
          </cell>
          <cell r="N370">
            <v>1.7150000000000001</v>
          </cell>
          <cell r="O370">
            <v>0.23499999999999999</v>
          </cell>
          <cell r="P370">
            <v>0.49399999999999994</v>
          </cell>
          <cell r="Q370">
            <v>0.5</v>
          </cell>
          <cell r="R370">
            <v>0.63700000000000001</v>
          </cell>
          <cell r="S370">
            <v>0.65599999999999992</v>
          </cell>
          <cell r="T370">
            <v>1.2869999999999999</v>
          </cell>
        </row>
        <row r="371">
          <cell r="A371">
            <v>38</v>
          </cell>
          <cell r="B371">
            <v>736</v>
          </cell>
          <cell r="C371" t="str">
            <v>Sudan</v>
          </cell>
          <cell r="D371">
            <v>0</v>
          </cell>
          <cell r="E371">
            <v>3</v>
          </cell>
          <cell r="F371" t="str">
            <v>Emro</v>
          </cell>
          <cell r="G371">
            <v>6</v>
          </cell>
          <cell r="H371" t="str">
            <v>ssa</v>
          </cell>
          <cell r="I371">
            <v>1</v>
          </cell>
          <cell r="J371" t="str">
            <v>low and middle</v>
          </cell>
          <cell r="K371" t="str">
            <v>females</v>
          </cell>
          <cell r="L371" t="str">
            <v>1995-2000</v>
          </cell>
          <cell r="M371">
            <v>759.54700000000003</v>
          </cell>
          <cell r="N371">
            <v>254.67699999999999</v>
          </cell>
          <cell r="O371">
            <v>77.212999999999994</v>
          </cell>
          <cell r="P371">
            <v>85.121000000000009</v>
          </cell>
          <cell r="Q371">
            <v>83.061999999999998</v>
          </cell>
          <cell r="R371">
            <v>82.146000000000001</v>
          </cell>
          <cell r="S371">
            <v>70.826999999999998</v>
          </cell>
          <cell r="T371">
            <v>106.50099999999999</v>
          </cell>
        </row>
        <row r="372">
          <cell r="A372">
            <v>194</v>
          </cell>
          <cell r="B372">
            <v>740</v>
          </cell>
          <cell r="C372" t="str">
            <v>Suriname</v>
          </cell>
          <cell r="D372">
            <v>0</v>
          </cell>
          <cell r="E372">
            <v>2</v>
          </cell>
          <cell r="F372" t="str">
            <v>Amro</v>
          </cell>
          <cell r="G372">
            <v>7</v>
          </cell>
          <cell r="H372" t="str">
            <v>lac</v>
          </cell>
          <cell r="I372">
            <v>1</v>
          </cell>
          <cell r="J372" t="str">
            <v>low and middle</v>
          </cell>
          <cell r="K372" t="str">
            <v>females</v>
          </cell>
          <cell r="L372" t="str">
            <v>1995-2000</v>
          </cell>
          <cell r="M372">
            <v>5.6520000000000001</v>
          </cell>
          <cell r="N372">
            <v>0.56599999999999995</v>
          </cell>
          <cell r="O372">
            <v>6.6000000000000003E-2</v>
          </cell>
          <cell r="P372">
            <v>0.20300000000000001</v>
          </cell>
          <cell r="Q372">
            <v>0.378</v>
          </cell>
          <cell r="R372">
            <v>0.65</v>
          </cell>
          <cell r="S372">
            <v>1.107</v>
          </cell>
          <cell r="T372">
            <v>2.6820000000000004</v>
          </cell>
        </row>
        <row r="373">
          <cell r="A373">
            <v>46</v>
          </cell>
          <cell r="B373">
            <v>748</v>
          </cell>
          <cell r="C373" t="str">
            <v>Swaziland</v>
          </cell>
          <cell r="D373">
            <v>0</v>
          </cell>
          <cell r="E373">
            <v>1</v>
          </cell>
          <cell r="F373" t="str">
            <v>Afro</v>
          </cell>
          <cell r="G373">
            <v>6</v>
          </cell>
          <cell r="H373" t="str">
            <v>ssa</v>
          </cell>
          <cell r="I373">
            <v>1</v>
          </cell>
          <cell r="J373" t="str">
            <v>low and middle</v>
          </cell>
          <cell r="K373" t="str">
            <v>females</v>
          </cell>
          <cell r="L373" t="str">
            <v>1995-2000</v>
          </cell>
          <cell r="M373">
            <v>20.277000000000001</v>
          </cell>
          <cell r="N373">
            <v>7.9219999999999997</v>
          </cell>
          <cell r="O373">
            <v>1.4910000000000001</v>
          </cell>
          <cell r="P373">
            <v>1.9550000000000001</v>
          </cell>
          <cell r="Q373">
            <v>1.835</v>
          </cell>
          <cell r="R373">
            <v>1.7490000000000001</v>
          </cell>
          <cell r="S373">
            <v>1.4769999999999999</v>
          </cell>
          <cell r="T373">
            <v>3.8479999999999994</v>
          </cell>
        </row>
        <row r="374">
          <cell r="A374">
            <v>140</v>
          </cell>
          <cell r="B374">
            <v>752</v>
          </cell>
          <cell r="C374" t="str">
            <v>Sweden</v>
          </cell>
          <cell r="D374">
            <v>0</v>
          </cell>
          <cell r="E374">
            <v>4</v>
          </cell>
          <cell r="F374" t="str">
            <v>Euro</v>
          </cell>
          <cell r="G374">
            <v>1</v>
          </cell>
          <cell r="H374" t="str">
            <v>eme</v>
          </cell>
          <cell r="I374">
            <v>4</v>
          </cell>
          <cell r="J374" t="str">
            <v>high</v>
          </cell>
          <cell r="K374" t="str">
            <v>females</v>
          </cell>
          <cell r="L374" t="str">
            <v>1995-2000</v>
          </cell>
          <cell r="M374">
            <v>249.98400000000001</v>
          </cell>
          <cell r="N374">
            <v>1.3779999999999999</v>
          </cell>
          <cell r="O374">
            <v>0.27600000000000002</v>
          </cell>
          <cell r="P374">
            <v>1.359</v>
          </cell>
          <cell r="Q374">
            <v>3.786</v>
          </cell>
          <cell r="R374">
            <v>13.347000000000001</v>
          </cell>
          <cell r="S374">
            <v>20.66</v>
          </cell>
          <cell r="T374">
            <v>209.178</v>
          </cell>
        </row>
        <row r="375">
          <cell r="A375">
            <v>161</v>
          </cell>
          <cell r="B375">
            <v>756</v>
          </cell>
          <cell r="C375" t="str">
            <v>Switzerland</v>
          </cell>
          <cell r="D375">
            <v>0</v>
          </cell>
          <cell r="E375">
            <v>4</v>
          </cell>
          <cell r="F375" t="str">
            <v>Euro</v>
          </cell>
          <cell r="G375">
            <v>1</v>
          </cell>
          <cell r="H375" t="str">
            <v>eme</v>
          </cell>
          <cell r="I375">
            <v>4</v>
          </cell>
          <cell r="J375" t="str">
            <v>high</v>
          </cell>
          <cell r="K375" t="str">
            <v>females</v>
          </cell>
          <cell r="L375" t="str">
            <v>1995-2000</v>
          </cell>
          <cell r="M375">
            <v>158.143</v>
          </cell>
          <cell r="N375">
            <v>1.504</v>
          </cell>
          <cell r="O375">
            <v>0.38100000000000001</v>
          </cell>
          <cell r="P375">
            <v>1.502</v>
          </cell>
          <cell r="Q375">
            <v>3.754</v>
          </cell>
          <cell r="R375">
            <v>9.3539999999999992</v>
          </cell>
          <cell r="S375">
            <v>13.605</v>
          </cell>
          <cell r="T375">
            <v>128.04300000000001</v>
          </cell>
        </row>
        <row r="376">
          <cell r="A376">
            <v>115</v>
          </cell>
          <cell r="B376">
            <v>760</v>
          </cell>
          <cell r="C376" t="str">
            <v>Syrian Arab Republic</v>
          </cell>
          <cell r="D376">
            <v>0</v>
          </cell>
          <cell r="E376">
            <v>3</v>
          </cell>
          <cell r="F376" t="str">
            <v>Emro</v>
          </cell>
          <cell r="G376">
            <v>8</v>
          </cell>
          <cell r="H376" t="str">
            <v>mec</v>
          </cell>
          <cell r="I376">
            <v>1</v>
          </cell>
          <cell r="J376" t="str">
            <v>low and middle</v>
          </cell>
          <cell r="K376" t="str">
            <v>females</v>
          </cell>
          <cell r="L376" t="str">
            <v>1995-2000</v>
          </cell>
          <cell r="M376">
            <v>158.56800000000001</v>
          </cell>
          <cell r="N376">
            <v>37.520000000000003</v>
          </cell>
          <cell r="O376">
            <v>4.9830000000000005</v>
          </cell>
          <cell r="P376">
            <v>10.791</v>
          </cell>
          <cell r="Q376">
            <v>12.116999999999999</v>
          </cell>
          <cell r="R376">
            <v>17.283000000000001</v>
          </cell>
          <cell r="S376">
            <v>23.186999999999998</v>
          </cell>
          <cell r="T376">
            <v>52.686999999999998</v>
          </cell>
        </row>
        <row r="377">
          <cell r="A377">
            <v>85</v>
          </cell>
          <cell r="B377">
            <v>762</v>
          </cell>
          <cell r="C377" t="str">
            <v>Tajikistan</v>
          </cell>
          <cell r="D377">
            <v>0</v>
          </cell>
          <cell r="E377">
            <v>4</v>
          </cell>
          <cell r="F377" t="str">
            <v>Euro</v>
          </cell>
          <cell r="G377">
            <v>8</v>
          </cell>
          <cell r="H377" t="str">
            <v>mec</v>
          </cell>
          <cell r="I377">
            <v>1</v>
          </cell>
          <cell r="J377" t="str">
            <v>low and middle</v>
          </cell>
          <cell r="K377" t="str">
            <v>females</v>
          </cell>
          <cell r="L377" t="str">
            <v>1995-2000</v>
          </cell>
          <cell r="M377">
            <v>93.94</v>
          </cell>
          <cell r="N377">
            <v>32.606000000000002</v>
          </cell>
          <cell r="O377">
            <v>2.5790000000000002</v>
          </cell>
          <cell r="P377">
            <v>3.9690000000000003</v>
          </cell>
          <cell r="Q377">
            <v>6.2579999999999991</v>
          </cell>
          <cell r="R377">
            <v>7.1419999999999995</v>
          </cell>
          <cell r="S377">
            <v>11.119</v>
          </cell>
          <cell r="T377">
            <v>30.266999999999999</v>
          </cell>
        </row>
        <row r="378">
          <cell r="A378">
            <v>98</v>
          </cell>
          <cell r="B378">
            <v>764</v>
          </cell>
          <cell r="C378" t="str">
            <v>Thailand</v>
          </cell>
          <cell r="D378">
            <v>0</v>
          </cell>
          <cell r="E378">
            <v>5</v>
          </cell>
          <cell r="F378" t="str">
            <v>Searo</v>
          </cell>
          <cell r="G378">
            <v>5</v>
          </cell>
          <cell r="H378" t="str">
            <v>oai</v>
          </cell>
          <cell r="I378">
            <v>1</v>
          </cell>
          <cell r="J378" t="str">
            <v>low and middle</v>
          </cell>
          <cell r="K378" t="str">
            <v>females</v>
          </cell>
          <cell r="L378" t="str">
            <v>1995-2000</v>
          </cell>
          <cell r="M378">
            <v>875.27200000000005</v>
          </cell>
          <cell r="N378">
            <v>84.393000000000001</v>
          </cell>
          <cell r="O378">
            <v>21.594999999999999</v>
          </cell>
          <cell r="P378">
            <v>64.122</v>
          </cell>
          <cell r="Q378">
            <v>113.86799999999999</v>
          </cell>
          <cell r="R378">
            <v>140.14700000000002</v>
          </cell>
          <cell r="S378">
            <v>116.441</v>
          </cell>
          <cell r="T378">
            <v>334.70600000000002</v>
          </cell>
        </row>
        <row r="379">
          <cell r="A379">
            <v>63</v>
          </cell>
          <cell r="B379">
            <v>768</v>
          </cell>
          <cell r="C379" t="str">
            <v>Togo</v>
          </cell>
          <cell r="D379">
            <v>0</v>
          </cell>
          <cell r="E379">
            <v>1</v>
          </cell>
          <cell r="F379" t="str">
            <v>Afro</v>
          </cell>
          <cell r="G379">
            <v>6</v>
          </cell>
          <cell r="H379" t="str">
            <v>ssa</v>
          </cell>
          <cell r="I379">
            <v>1</v>
          </cell>
          <cell r="J379" t="str">
            <v>low and middle</v>
          </cell>
          <cell r="K379" t="str">
            <v>females</v>
          </cell>
          <cell r="L379" t="str">
            <v>1995-2000</v>
          </cell>
          <cell r="M379">
            <v>161.608</v>
          </cell>
          <cell r="N379">
            <v>55.037999999999997</v>
          </cell>
          <cell r="O379">
            <v>13.34</v>
          </cell>
          <cell r="P379">
            <v>16.280999999999999</v>
          </cell>
          <cell r="Q379">
            <v>24.506999999999998</v>
          </cell>
          <cell r="R379">
            <v>19.786000000000001</v>
          </cell>
          <cell r="S379">
            <v>12.265000000000001</v>
          </cell>
          <cell r="T379">
            <v>20.390999999999998</v>
          </cell>
        </row>
        <row r="380">
          <cell r="A380">
            <v>174</v>
          </cell>
          <cell r="B380">
            <v>780</v>
          </cell>
          <cell r="C380" t="str">
            <v>Trinidad and Tobago</v>
          </cell>
          <cell r="D380">
            <v>0</v>
          </cell>
          <cell r="E380">
            <v>2</v>
          </cell>
          <cell r="F380" t="str">
            <v>Amro</v>
          </cell>
          <cell r="G380">
            <v>7</v>
          </cell>
          <cell r="H380" t="str">
            <v>lac</v>
          </cell>
          <cell r="I380">
            <v>1</v>
          </cell>
          <cell r="J380" t="str">
            <v>low and middle</v>
          </cell>
          <cell r="K380" t="str">
            <v>females</v>
          </cell>
          <cell r="L380" t="str">
            <v>1995-2000</v>
          </cell>
          <cell r="M380">
            <v>17.283000000000001</v>
          </cell>
          <cell r="N380">
            <v>0.56899999999999995</v>
          </cell>
          <cell r="O380">
            <v>0.1</v>
          </cell>
          <cell r="P380">
            <v>0.35</v>
          </cell>
          <cell r="Q380">
            <v>0.80899999999999994</v>
          </cell>
          <cell r="R380">
            <v>2.3439999999999999</v>
          </cell>
          <cell r="S380">
            <v>2.7269999999999999</v>
          </cell>
          <cell r="T380">
            <v>10.383999999999999</v>
          </cell>
        </row>
        <row r="381">
          <cell r="A381">
            <v>117</v>
          </cell>
          <cell r="B381">
            <v>784</v>
          </cell>
          <cell r="C381" t="str">
            <v>United Arab Emirates</v>
          </cell>
          <cell r="D381">
            <v>0</v>
          </cell>
          <cell r="E381">
            <v>3</v>
          </cell>
          <cell r="F381" t="str">
            <v>Emro</v>
          </cell>
          <cell r="G381">
            <v>8</v>
          </cell>
          <cell r="H381" t="str">
            <v>mec</v>
          </cell>
          <cell r="I381">
            <v>4</v>
          </cell>
          <cell r="J381" t="str">
            <v>high</v>
          </cell>
          <cell r="K381" t="str">
            <v>females</v>
          </cell>
          <cell r="L381" t="str">
            <v>1995-2000</v>
          </cell>
          <cell r="M381">
            <v>9.6519999999999992</v>
          </cell>
          <cell r="N381">
            <v>1.863</v>
          </cell>
          <cell r="O381">
            <v>0.11699999999999999</v>
          </cell>
          <cell r="P381">
            <v>0.158</v>
          </cell>
          <cell r="Q381">
            <v>0.60599999999999998</v>
          </cell>
          <cell r="R381">
            <v>1.3690000000000002</v>
          </cell>
          <cell r="S381">
            <v>1.865</v>
          </cell>
          <cell r="T381">
            <v>3.6739999999999999</v>
          </cell>
        </row>
        <row r="382">
          <cell r="A382">
            <v>39</v>
          </cell>
          <cell r="B382">
            <v>788</v>
          </cell>
          <cell r="C382" t="str">
            <v>Tunisia</v>
          </cell>
          <cell r="D382">
            <v>0</v>
          </cell>
          <cell r="E382">
            <v>3</v>
          </cell>
          <cell r="F382" t="str">
            <v>Emro</v>
          </cell>
          <cell r="G382">
            <v>8</v>
          </cell>
          <cell r="H382" t="str">
            <v>mec</v>
          </cell>
          <cell r="I382">
            <v>1</v>
          </cell>
          <cell r="J382" t="str">
            <v>low and middle</v>
          </cell>
          <cell r="K382" t="str">
            <v>females</v>
          </cell>
          <cell r="L382" t="str">
            <v>1995-2000</v>
          </cell>
          <cell r="M382">
            <v>141.33500000000001</v>
          </cell>
          <cell r="N382">
            <v>16.712</v>
          </cell>
          <cell r="O382">
            <v>2.5550000000000002</v>
          </cell>
          <cell r="P382">
            <v>7.2320000000000002</v>
          </cell>
          <cell r="Q382">
            <v>10.311</v>
          </cell>
          <cell r="R382">
            <v>15.898</v>
          </cell>
          <cell r="S382">
            <v>23.292000000000002</v>
          </cell>
          <cell r="T382">
            <v>65.334999999999994</v>
          </cell>
        </row>
        <row r="383">
          <cell r="A383">
            <v>116</v>
          </cell>
          <cell r="B383">
            <v>792</v>
          </cell>
          <cell r="C383" t="str">
            <v>Turkey</v>
          </cell>
          <cell r="D383">
            <v>0</v>
          </cell>
          <cell r="E383">
            <v>4</v>
          </cell>
          <cell r="F383" t="str">
            <v>Euro</v>
          </cell>
          <cell r="G383">
            <v>8</v>
          </cell>
          <cell r="H383" t="str">
            <v>mec</v>
          </cell>
          <cell r="I383">
            <v>1</v>
          </cell>
          <cell r="J383" t="str">
            <v>low and middle</v>
          </cell>
          <cell r="K383" t="str">
            <v>females</v>
          </cell>
          <cell r="L383" t="str">
            <v>1995-2000</v>
          </cell>
          <cell r="M383">
            <v>913.53099999999995</v>
          </cell>
          <cell r="N383">
            <v>180.251</v>
          </cell>
          <cell r="O383">
            <v>15.141999999999999</v>
          </cell>
          <cell r="P383">
            <v>31.487000000000002</v>
          </cell>
          <cell r="Q383">
            <v>47.936</v>
          </cell>
          <cell r="R383">
            <v>98.437000000000012</v>
          </cell>
          <cell r="S383">
            <v>146.417</v>
          </cell>
          <cell r="T383">
            <v>393.86099999999999</v>
          </cell>
        </row>
        <row r="384">
          <cell r="A384">
            <v>86</v>
          </cell>
          <cell r="B384">
            <v>795</v>
          </cell>
          <cell r="C384" t="str">
            <v>Turkmenistan</v>
          </cell>
          <cell r="D384">
            <v>0</v>
          </cell>
          <cell r="E384">
            <v>4</v>
          </cell>
          <cell r="F384" t="str">
            <v>Euro</v>
          </cell>
          <cell r="G384">
            <v>8</v>
          </cell>
          <cell r="H384" t="str">
            <v>mec</v>
          </cell>
          <cell r="I384">
            <v>1</v>
          </cell>
          <cell r="J384" t="str">
            <v>low and middle</v>
          </cell>
          <cell r="K384" t="str">
            <v>females</v>
          </cell>
          <cell r="L384" t="str">
            <v>1995-2000</v>
          </cell>
          <cell r="M384">
            <v>70.722999999999999</v>
          </cell>
          <cell r="N384">
            <v>20.047000000000001</v>
          </cell>
          <cell r="O384">
            <v>1.6539999999999999</v>
          </cell>
          <cell r="P384">
            <v>2.8469999999999995</v>
          </cell>
          <cell r="Q384">
            <v>4.4009999999999998</v>
          </cell>
          <cell r="R384">
            <v>6.7160000000000002</v>
          </cell>
          <cell r="S384">
            <v>9.8780000000000001</v>
          </cell>
          <cell r="T384">
            <v>25.18</v>
          </cell>
        </row>
        <row r="385">
          <cell r="A385">
            <v>20</v>
          </cell>
          <cell r="B385">
            <v>800</v>
          </cell>
          <cell r="C385" t="str">
            <v>Uganda</v>
          </cell>
          <cell r="D385">
            <v>0</v>
          </cell>
          <cell r="E385">
            <v>1</v>
          </cell>
          <cell r="F385" t="str">
            <v>Afro</v>
          </cell>
          <cell r="G385">
            <v>6</v>
          </cell>
          <cell r="H385" t="str">
            <v>ssa</v>
          </cell>
          <cell r="I385">
            <v>1</v>
          </cell>
          <cell r="J385" t="str">
            <v>low and middle</v>
          </cell>
          <cell r="K385" t="str">
            <v>females</v>
          </cell>
          <cell r="L385" t="str">
            <v>1995-2000</v>
          </cell>
          <cell r="M385">
            <v>1076.7919999999999</v>
          </cell>
          <cell r="N385">
            <v>422.17</v>
          </cell>
          <cell r="O385">
            <v>97.052999999999997</v>
          </cell>
          <cell r="P385">
            <v>122.15799999999999</v>
          </cell>
          <cell r="Q385">
            <v>180.48099999999999</v>
          </cell>
          <cell r="R385">
            <v>120.53700000000001</v>
          </cell>
          <cell r="S385">
            <v>57.820999999999998</v>
          </cell>
          <cell r="T385">
            <v>76.571999999999989</v>
          </cell>
        </row>
        <row r="386">
          <cell r="A386">
            <v>130</v>
          </cell>
          <cell r="B386">
            <v>804</v>
          </cell>
          <cell r="C386" t="str">
            <v>Ukraine</v>
          </cell>
          <cell r="D386">
            <v>0</v>
          </cell>
          <cell r="E386">
            <v>4</v>
          </cell>
          <cell r="F386" t="str">
            <v>Euro</v>
          </cell>
          <cell r="G386">
            <v>2</v>
          </cell>
          <cell r="H386" t="str">
            <v>fse</v>
          </cell>
          <cell r="I386">
            <v>1</v>
          </cell>
          <cell r="J386" t="str">
            <v>low and middle</v>
          </cell>
          <cell r="K386" t="str">
            <v>females</v>
          </cell>
          <cell r="L386" t="str">
            <v>1995-2000</v>
          </cell>
          <cell r="M386">
            <v>1842.2950000000001</v>
          </cell>
          <cell r="N386">
            <v>24.952999999999999</v>
          </cell>
          <cell r="O386">
            <v>5.8079999999999998</v>
          </cell>
          <cell r="P386">
            <v>19.018000000000001</v>
          </cell>
          <cell r="Q386">
            <v>50.789000000000001</v>
          </cell>
          <cell r="R386">
            <v>157.87200000000001</v>
          </cell>
          <cell r="S386">
            <v>295.04599999999999</v>
          </cell>
          <cell r="T386">
            <v>1288.8089999999997</v>
          </cell>
        </row>
        <row r="387">
          <cell r="A387">
            <v>152</v>
          </cell>
          <cell r="B387">
            <v>807</v>
          </cell>
          <cell r="C387" t="str">
            <v>TFYR Macedonia</v>
          </cell>
          <cell r="D387">
            <v>0</v>
          </cell>
          <cell r="E387">
            <v>4</v>
          </cell>
          <cell r="F387" t="str">
            <v>Euro</v>
          </cell>
          <cell r="G387">
            <v>2</v>
          </cell>
          <cell r="H387" t="str">
            <v>fse</v>
          </cell>
          <cell r="I387">
            <v>1</v>
          </cell>
          <cell r="J387" t="str">
            <v>low and middle</v>
          </cell>
          <cell r="K387" t="str">
            <v>females</v>
          </cell>
          <cell r="L387" t="str">
            <v>1995-2000</v>
          </cell>
          <cell r="M387">
            <v>34.893000000000001</v>
          </cell>
          <cell r="N387">
            <v>1.86</v>
          </cell>
          <cell r="O387">
            <v>0.192</v>
          </cell>
          <cell r="P387">
            <v>0.49199999999999999</v>
          </cell>
          <cell r="Q387">
            <v>1.06</v>
          </cell>
          <cell r="R387">
            <v>3.4</v>
          </cell>
          <cell r="S387">
            <v>6.3360000000000003</v>
          </cell>
          <cell r="T387">
            <v>21.553000000000001</v>
          </cell>
        </row>
        <row r="388">
          <cell r="A388">
            <v>35</v>
          </cell>
          <cell r="B388">
            <v>818</v>
          </cell>
          <cell r="C388" t="str">
            <v>Egypt</v>
          </cell>
          <cell r="D388">
            <v>0</v>
          </cell>
          <cell r="E388">
            <v>3</v>
          </cell>
          <cell r="F388" t="str">
            <v>Emro</v>
          </cell>
          <cell r="G388">
            <v>8</v>
          </cell>
          <cell r="H388" t="str">
            <v>mec</v>
          </cell>
          <cell r="I388">
            <v>1</v>
          </cell>
          <cell r="J388" t="str">
            <v>low and middle</v>
          </cell>
          <cell r="K388" t="str">
            <v>females</v>
          </cell>
          <cell r="L388" t="str">
            <v>1995-2000</v>
          </cell>
          <cell r="M388">
            <v>1057.424</v>
          </cell>
          <cell r="N388">
            <v>267.46699999999998</v>
          </cell>
          <cell r="O388">
            <v>27.5</v>
          </cell>
          <cell r="P388">
            <v>38.030999999999999</v>
          </cell>
          <cell r="Q388">
            <v>57.887999999999991</v>
          </cell>
          <cell r="R388">
            <v>113.66299999999998</v>
          </cell>
          <cell r="S388">
            <v>171.15199999999999</v>
          </cell>
          <cell r="T388">
            <v>381.72300000000001</v>
          </cell>
        </row>
        <row r="389">
          <cell r="A389">
            <v>141</v>
          </cell>
          <cell r="B389">
            <v>826</v>
          </cell>
          <cell r="C389" t="str">
            <v>United Kingdom</v>
          </cell>
          <cell r="D389">
            <v>0</v>
          </cell>
          <cell r="E389">
            <v>4</v>
          </cell>
          <cell r="F389" t="str">
            <v>Euro</v>
          </cell>
          <cell r="G389">
            <v>1</v>
          </cell>
          <cell r="H389" t="str">
            <v>eme</v>
          </cell>
          <cell r="I389">
            <v>4</v>
          </cell>
          <cell r="J389" t="str">
            <v>high</v>
          </cell>
          <cell r="K389" t="str">
            <v>females</v>
          </cell>
          <cell r="L389" t="str">
            <v>1995-2000</v>
          </cell>
          <cell r="M389">
            <v>1590.779</v>
          </cell>
          <cell r="N389">
            <v>13.090999999999999</v>
          </cell>
          <cell r="O389">
            <v>2.1240000000000001</v>
          </cell>
          <cell r="P389">
            <v>7.7669999999999995</v>
          </cell>
          <cell r="Q389">
            <v>25.39</v>
          </cell>
          <cell r="R389">
            <v>96.027999999999992</v>
          </cell>
          <cell r="S389">
            <v>183.24599999999998</v>
          </cell>
          <cell r="T389">
            <v>1263.133</v>
          </cell>
        </row>
        <row r="390">
          <cell r="A390">
            <v>21</v>
          </cell>
          <cell r="B390">
            <v>834</v>
          </cell>
          <cell r="C390" t="str">
            <v>United Rep. of Tanzania</v>
          </cell>
          <cell r="D390">
            <v>0</v>
          </cell>
          <cell r="E390">
            <v>1</v>
          </cell>
          <cell r="F390" t="str">
            <v>Afro</v>
          </cell>
          <cell r="G390">
            <v>6</v>
          </cell>
          <cell r="H390" t="str">
            <v>ssa</v>
          </cell>
          <cell r="I390">
            <v>1</v>
          </cell>
          <cell r="J390" t="str">
            <v>low and middle</v>
          </cell>
          <cell r="K390" t="str">
            <v>females</v>
          </cell>
          <cell r="L390" t="str">
            <v>1995-2000</v>
          </cell>
          <cell r="M390">
            <v>1178.5129999999999</v>
          </cell>
          <cell r="N390">
            <v>401.29500000000002</v>
          </cell>
          <cell r="O390">
            <v>100.34700000000001</v>
          </cell>
          <cell r="P390">
            <v>130.19400000000002</v>
          </cell>
          <cell r="Q390">
            <v>192.352</v>
          </cell>
          <cell r="R390">
            <v>150.63499999999999</v>
          </cell>
          <cell r="S390">
            <v>82.305000000000007</v>
          </cell>
          <cell r="T390">
            <v>121.38500000000001</v>
          </cell>
        </row>
        <row r="391">
          <cell r="A391">
            <v>199</v>
          </cell>
          <cell r="B391">
            <v>840</v>
          </cell>
          <cell r="C391" t="str">
            <v>United States of America</v>
          </cell>
          <cell r="D391">
            <v>0</v>
          </cell>
          <cell r="E391">
            <v>2</v>
          </cell>
          <cell r="F391" t="str">
            <v>Amro</v>
          </cell>
          <cell r="G391">
            <v>1</v>
          </cell>
          <cell r="H391" t="str">
            <v>eme</v>
          </cell>
          <cell r="I391">
            <v>4</v>
          </cell>
          <cell r="J391" t="str">
            <v>high</v>
          </cell>
          <cell r="K391" t="str">
            <v>females</v>
          </cell>
          <cell r="L391" t="str">
            <v>1995-2000</v>
          </cell>
          <cell r="M391">
            <v>5563.9560000000001</v>
          </cell>
          <cell r="N391">
            <v>72.798000000000002</v>
          </cell>
          <cell r="O391">
            <v>13.928000000000001</v>
          </cell>
          <cell r="P391">
            <v>60.747999999999998</v>
          </cell>
          <cell r="Q391">
            <v>179.46100000000001</v>
          </cell>
          <cell r="R391">
            <v>436.39699999999999</v>
          </cell>
          <cell r="S391">
            <v>625.66999999999996</v>
          </cell>
          <cell r="T391">
            <v>4174.9539999999997</v>
          </cell>
        </row>
        <row r="392">
          <cell r="A392">
            <v>49</v>
          </cell>
          <cell r="B392">
            <v>854</v>
          </cell>
          <cell r="C392" t="str">
            <v>Burkina Faso</v>
          </cell>
          <cell r="D392">
            <v>0</v>
          </cell>
          <cell r="E392">
            <v>1</v>
          </cell>
          <cell r="F392" t="str">
            <v>Afro</v>
          </cell>
          <cell r="G392">
            <v>6</v>
          </cell>
          <cell r="H392" t="str">
            <v>ssa</v>
          </cell>
          <cell r="I392">
            <v>1</v>
          </cell>
          <cell r="J392" t="str">
            <v>low and middle</v>
          </cell>
          <cell r="K392" t="str">
            <v>females</v>
          </cell>
          <cell r="L392" t="str">
            <v>1995-2000</v>
          </cell>
          <cell r="M392">
            <v>508.892</v>
          </cell>
          <cell r="N392">
            <v>212.773</v>
          </cell>
          <cell r="O392">
            <v>50.463000000000001</v>
          </cell>
          <cell r="P392">
            <v>50.072999999999993</v>
          </cell>
          <cell r="Q392">
            <v>64.454999999999998</v>
          </cell>
          <cell r="R392">
            <v>51.935000000000002</v>
          </cell>
          <cell r="S392">
            <v>32.191000000000003</v>
          </cell>
          <cell r="T392">
            <v>47.001999999999988</v>
          </cell>
        </row>
        <row r="393">
          <cell r="A393">
            <v>195</v>
          </cell>
          <cell r="B393">
            <v>858</v>
          </cell>
          <cell r="C393" t="str">
            <v>Uruguay</v>
          </cell>
          <cell r="D393">
            <v>0</v>
          </cell>
          <cell r="E393">
            <v>2</v>
          </cell>
          <cell r="F393" t="str">
            <v>Amro</v>
          </cell>
          <cell r="G393">
            <v>7</v>
          </cell>
          <cell r="H393" t="str">
            <v>lac</v>
          </cell>
          <cell r="I393">
            <v>1</v>
          </cell>
          <cell r="J393" t="str">
            <v>low and middle</v>
          </cell>
          <cell r="K393" t="str">
            <v>females</v>
          </cell>
          <cell r="L393" t="str">
            <v>1995-2000</v>
          </cell>
          <cell r="M393">
            <v>72.498999999999995</v>
          </cell>
          <cell r="N393">
            <v>2.3679999999999999</v>
          </cell>
          <cell r="O393">
            <v>0.311</v>
          </cell>
          <cell r="P393">
            <v>1.006</v>
          </cell>
          <cell r="Q393">
            <v>2.1859999999999999</v>
          </cell>
          <cell r="R393">
            <v>5.843</v>
          </cell>
          <cell r="S393">
            <v>9.8620000000000001</v>
          </cell>
          <cell r="T393">
            <v>50.923000000000002</v>
          </cell>
        </row>
        <row r="394">
          <cell r="A394">
            <v>87</v>
          </cell>
          <cell r="B394">
            <v>860</v>
          </cell>
          <cell r="C394" t="str">
            <v>Uzbekistan</v>
          </cell>
          <cell r="D394">
            <v>0</v>
          </cell>
          <cell r="E394">
            <v>4</v>
          </cell>
          <cell r="F394" t="str">
            <v>Euro</v>
          </cell>
          <cell r="G394">
            <v>8</v>
          </cell>
          <cell r="H394" t="str">
            <v>mec</v>
          </cell>
          <cell r="I394">
            <v>1</v>
          </cell>
          <cell r="J394" t="str">
            <v>low and middle</v>
          </cell>
          <cell r="K394" t="str">
            <v>females</v>
          </cell>
          <cell r="L394" t="str">
            <v>1995-2000</v>
          </cell>
          <cell r="M394">
            <v>359.27499999999998</v>
          </cell>
          <cell r="N394">
            <v>88.742000000000004</v>
          </cell>
          <cell r="O394">
            <v>8.423</v>
          </cell>
          <cell r="P394">
            <v>15.256999999999998</v>
          </cell>
          <cell r="Q394">
            <v>24.237000000000002</v>
          </cell>
          <cell r="R394">
            <v>33.146000000000001</v>
          </cell>
          <cell r="S394">
            <v>49.628999999999998</v>
          </cell>
          <cell r="T394">
            <v>139.84100000000001</v>
          </cell>
        </row>
        <row r="395">
          <cell r="A395">
            <v>196</v>
          </cell>
          <cell r="B395">
            <v>862</v>
          </cell>
          <cell r="C395" t="str">
            <v>Venezuela</v>
          </cell>
          <cell r="D395">
            <v>0</v>
          </cell>
          <cell r="E395">
            <v>2</v>
          </cell>
          <cell r="F395" t="str">
            <v>Amro</v>
          </cell>
          <cell r="G395">
            <v>7</v>
          </cell>
          <cell r="H395" t="str">
            <v>lac</v>
          </cell>
          <cell r="I395">
            <v>1</v>
          </cell>
          <cell r="J395" t="str">
            <v>low and middle</v>
          </cell>
          <cell r="K395" t="str">
            <v>females</v>
          </cell>
          <cell r="L395" t="str">
            <v>1995-2000</v>
          </cell>
          <cell r="M395">
            <v>228.773</v>
          </cell>
          <cell r="N395">
            <v>31.003</v>
          </cell>
          <cell r="O395">
            <v>4.4009999999999998</v>
          </cell>
          <cell r="P395">
            <v>9.8879999999999999</v>
          </cell>
          <cell r="Q395">
            <v>16.641999999999999</v>
          </cell>
          <cell r="R395">
            <v>30.522999999999996</v>
          </cell>
          <cell r="S395">
            <v>33.063000000000002</v>
          </cell>
          <cell r="T395">
            <v>103.253</v>
          </cell>
        </row>
        <row r="396">
          <cell r="A396">
            <v>214</v>
          </cell>
          <cell r="B396">
            <v>882</v>
          </cell>
          <cell r="C396" t="str">
            <v>Samoa</v>
          </cell>
          <cell r="D396">
            <v>0</v>
          </cell>
          <cell r="E396">
            <v>6</v>
          </cell>
          <cell r="F396" t="str">
            <v>Wpro</v>
          </cell>
          <cell r="G396">
            <v>5</v>
          </cell>
          <cell r="H396" t="str">
            <v>oai</v>
          </cell>
          <cell r="I396">
            <v>1</v>
          </cell>
          <cell r="J396" t="str">
            <v>low and middle</v>
          </cell>
          <cell r="K396" t="str">
            <v>females</v>
          </cell>
          <cell r="L396" t="str">
            <v>1995-2000</v>
          </cell>
          <cell r="M396">
            <v>1.92</v>
          </cell>
          <cell r="N396">
            <v>0.34200000000000003</v>
          </cell>
          <cell r="O396">
            <v>2.7E-2</v>
          </cell>
          <cell r="P396">
            <v>7.1999999999999995E-2</v>
          </cell>
          <cell r="Q396">
            <v>0.10299999999999999</v>
          </cell>
          <cell r="R396">
            <v>0.23499999999999999</v>
          </cell>
          <cell r="S396">
            <v>0.33099999999999996</v>
          </cell>
          <cell r="T396">
            <v>0.81</v>
          </cell>
        </row>
        <row r="397">
          <cell r="A397">
            <v>118</v>
          </cell>
          <cell r="B397">
            <v>887</v>
          </cell>
          <cell r="C397" t="str">
            <v>Yemen</v>
          </cell>
          <cell r="D397">
            <v>0</v>
          </cell>
          <cell r="E397">
            <v>3</v>
          </cell>
          <cell r="F397" t="str">
            <v>Emro</v>
          </cell>
          <cell r="G397">
            <v>8</v>
          </cell>
          <cell r="H397" t="str">
            <v>mec</v>
          </cell>
          <cell r="I397">
            <v>1</v>
          </cell>
          <cell r="J397" t="str">
            <v>low and middle</v>
          </cell>
          <cell r="K397" t="str">
            <v>females</v>
          </cell>
          <cell r="L397" t="str">
            <v>1995-2000</v>
          </cell>
          <cell r="M397">
            <v>436.255</v>
          </cell>
          <cell r="N397">
            <v>214.816</v>
          </cell>
          <cell r="O397">
            <v>24.698</v>
          </cell>
          <cell r="P397">
            <v>37.778000000000006</v>
          </cell>
          <cell r="Q397">
            <v>33.54</v>
          </cell>
          <cell r="R397">
            <v>35.813000000000002</v>
          </cell>
          <cell r="S397">
            <v>33.807000000000002</v>
          </cell>
          <cell r="T397">
            <v>55.803000000000004</v>
          </cell>
        </row>
        <row r="398">
          <cell r="A398">
            <v>153</v>
          </cell>
          <cell r="B398">
            <v>891</v>
          </cell>
          <cell r="C398" t="str">
            <v>Yugoslavia</v>
          </cell>
          <cell r="D398">
            <v>0</v>
          </cell>
          <cell r="E398">
            <v>4</v>
          </cell>
          <cell r="F398" t="str">
            <v>Euro</v>
          </cell>
          <cell r="G398">
            <v>2</v>
          </cell>
          <cell r="H398" t="str">
            <v>fse</v>
          </cell>
          <cell r="I398">
            <v>1</v>
          </cell>
          <cell r="J398" t="str">
            <v>low and middle</v>
          </cell>
          <cell r="K398" t="str">
            <v>females</v>
          </cell>
          <cell r="L398" t="str">
            <v>1995-2000</v>
          </cell>
          <cell r="M398">
            <v>240.95099999999999</v>
          </cell>
          <cell r="N398">
            <v>7.62</v>
          </cell>
          <cell r="O398">
            <v>0.65200000000000002</v>
          </cell>
          <cell r="P398">
            <v>1.851</v>
          </cell>
          <cell r="Q398">
            <v>5.3049999999999997</v>
          </cell>
          <cell r="R398">
            <v>18.617999999999999</v>
          </cell>
          <cell r="S398">
            <v>44.111999999999995</v>
          </cell>
          <cell r="T398">
            <v>162.79300000000001</v>
          </cell>
        </row>
        <row r="399">
          <cell r="A399">
            <v>22</v>
          </cell>
          <cell r="B399">
            <v>894</v>
          </cell>
          <cell r="C399" t="str">
            <v>Zambia</v>
          </cell>
          <cell r="D399">
            <v>0</v>
          </cell>
          <cell r="E399">
            <v>1</v>
          </cell>
          <cell r="F399" t="str">
            <v>Afro</v>
          </cell>
          <cell r="G399">
            <v>6</v>
          </cell>
          <cell r="H399" t="str">
            <v>ssa</v>
          </cell>
          <cell r="I399">
            <v>1</v>
          </cell>
          <cell r="J399" t="str">
            <v>low and middle</v>
          </cell>
          <cell r="K399" t="str">
            <v>females</v>
          </cell>
          <cell r="L399" t="str">
            <v>1995-2000</v>
          </cell>
          <cell r="M399">
            <v>438.99799999999999</v>
          </cell>
          <cell r="N399">
            <v>131.44999999999999</v>
          </cell>
          <cell r="O399">
            <v>31.73</v>
          </cell>
          <cell r="P399">
            <v>55.488</v>
          </cell>
          <cell r="Q399">
            <v>94.391999999999996</v>
          </cell>
          <cell r="R399">
            <v>64.841000000000008</v>
          </cell>
          <cell r="S399">
            <v>28.018999999999998</v>
          </cell>
          <cell r="T399">
            <v>33.077999999999996</v>
          </cell>
        </row>
        <row r="400">
          <cell r="A400">
            <v>1</v>
          </cell>
          <cell r="B400">
            <v>900</v>
          </cell>
          <cell r="C400" t="str">
            <v>World total</v>
          </cell>
          <cell r="K400" t="str">
            <v>females</v>
          </cell>
          <cell r="L400" t="str">
            <v>1995-2000</v>
          </cell>
          <cell r="M400">
            <v>122779.838</v>
          </cell>
          <cell r="N400">
            <v>25591.287</v>
          </cell>
          <cell r="O400">
            <v>4701.3160000000007</v>
          </cell>
          <cell r="P400">
            <v>6164.5020000000004</v>
          </cell>
          <cell r="Q400">
            <v>8266.0879999999997</v>
          </cell>
          <cell r="R400">
            <v>12294.384000000002</v>
          </cell>
          <cell r="S400">
            <v>15497.064000000002</v>
          </cell>
          <cell r="T400">
            <v>50265.197</v>
          </cell>
        </row>
        <row r="401">
          <cell r="A401">
            <v>2</v>
          </cell>
          <cell r="B401">
            <v>901</v>
          </cell>
          <cell r="C401" t="str">
            <v>More developed regions (*)</v>
          </cell>
          <cell r="K401" t="str">
            <v>females</v>
          </cell>
          <cell r="L401" t="str">
            <v>1995-2000</v>
          </cell>
          <cell r="M401">
            <v>29131.33</v>
          </cell>
          <cell r="N401">
            <v>332.11599999999999</v>
          </cell>
          <cell r="O401">
            <v>72.728999999999999</v>
          </cell>
          <cell r="P401">
            <v>275.21100000000001</v>
          </cell>
          <cell r="Q401">
            <v>788.25399999999991</v>
          </cell>
          <cell r="R401">
            <v>2201.5389999999998</v>
          </cell>
          <cell r="S401">
            <v>3761.4679999999998</v>
          </cell>
          <cell r="T401">
            <v>21700.012999999999</v>
          </cell>
        </row>
        <row r="402">
          <cell r="A402">
            <v>3</v>
          </cell>
          <cell r="B402">
            <v>902</v>
          </cell>
          <cell r="C402" t="str">
            <v>Less developed regions (+)</v>
          </cell>
          <cell r="K402" t="str">
            <v>females</v>
          </cell>
          <cell r="L402" t="str">
            <v>1995-2000</v>
          </cell>
          <cell r="M402">
            <v>93648.508000000002</v>
          </cell>
          <cell r="N402">
            <v>25259.170999999998</v>
          </cell>
          <cell r="O402">
            <v>4628.5869999999995</v>
          </cell>
          <cell r="P402">
            <v>5889.2910000000002</v>
          </cell>
          <cell r="Q402">
            <v>7477.8340000000007</v>
          </cell>
          <cell r="R402">
            <v>10092.845000000001</v>
          </cell>
          <cell r="S402">
            <v>11735.596000000001</v>
          </cell>
          <cell r="T402">
            <v>28565.184000000001</v>
          </cell>
        </row>
        <row r="403">
          <cell r="A403">
            <v>5</v>
          </cell>
          <cell r="B403">
            <v>903</v>
          </cell>
          <cell r="C403" t="str">
            <v>Africa</v>
          </cell>
          <cell r="K403" t="str">
            <v>females</v>
          </cell>
          <cell r="L403" t="str">
            <v>1995-2000</v>
          </cell>
          <cell r="M403">
            <v>24820.957999999999</v>
          </cell>
          <cell r="N403">
            <v>9323.7160000000003</v>
          </cell>
          <cell r="O403">
            <v>2084.0940000000001</v>
          </cell>
          <cell r="P403">
            <v>2319.373</v>
          </cell>
          <cell r="Q403">
            <v>3047.732</v>
          </cell>
          <cell r="R403">
            <v>2655.4560000000001</v>
          </cell>
          <cell r="S403">
            <v>1958.144</v>
          </cell>
          <cell r="T403">
            <v>3432.4429999999998</v>
          </cell>
        </row>
        <row r="404">
          <cell r="A404">
            <v>162</v>
          </cell>
          <cell r="B404">
            <v>904</v>
          </cell>
          <cell r="C404" t="str">
            <v>Latin America and the Caribbean</v>
          </cell>
          <cell r="K404" t="str">
            <v>females</v>
          </cell>
          <cell r="L404" t="str">
            <v>1995-2000</v>
          </cell>
          <cell r="M404">
            <v>7069.4189999999999</v>
          </cell>
          <cell r="N404">
            <v>1121.7619999999999</v>
          </cell>
          <cell r="O404">
            <v>149.529</v>
          </cell>
          <cell r="P404">
            <v>325.55700000000002</v>
          </cell>
          <cell r="Q404">
            <v>545.42600000000004</v>
          </cell>
          <cell r="R404">
            <v>891.04099999999994</v>
          </cell>
          <cell r="S404">
            <v>971.44500000000005</v>
          </cell>
          <cell r="T404">
            <v>3064.6590000000001</v>
          </cell>
        </row>
        <row r="405">
          <cell r="A405">
            <v>197</v>
          </cell>
          <cell r="B405">
            <v>905</v>
          </cell>
          <cell r="C405" t="str">
            <v>Northern America (12)</v>
          </cell>
          <cell r="K405" t="str">
            <v>females</v>
          </cell>
          <cell r="L405" t="str">
            <v>1995-2000</v>
          </cell>
          <cell r="M405">
            <v>6075.4769999999999</v>
          </cell>
          <cell r="N405">
            <v>78.491</v>
          </cell>
          <cell r="O405">
            <v>15.169</v>
          </cell>
          <cell r="P405">
            <v>65.736999999999995</v>
          </cell>
          <cell r="Q405">
            <v>193.965</v>
          </cell>
          <cell r="R405">
            <v>476.35300000000001</v>
          </cell>
          <cell r="S405">
            <v>685.78499999999997</v>
          </cell>
          <cell r="T405">
            <v>4559.9769999999999</v>
          </cell>
        </row>
        <row r="406">
          <cell r="A406">
            <v>65</v>
          </cell>
          <cell r="B406">
            <v>906</v>
          </cell>
          <cell r="C406" t="str">
            <v>Eastern Asia</v>
          </cell>
          <cell r="K406" t="str">
            <v>females</v>
          </cell>
          <cell r="L406" t="str">
            <v>1995-2000</v>
          </cell>
          <cell r="M406">
            <v>22538.361000000001</v>
          </cell>
          <cell r="N406">
            <v>2677.2759999999998</v>
          </cell>
          <cell r="O406">
            <v>199.91</v>
          </cell>
          <cell r="P406">
            <v>594.55799999999999</v>
          </cell>
          <cell r="Q406">
            <v>1020.972</v>
          </cell>
          <cell r="R406">
            <v>2275.538</v>
          </cell>
          <cell r="S406">
            <v>3558.55</v>
          </cell>
          <cell r="T406">
            <v>12211.557000000001</v>
          </cell>
        </row>
        <row r="407">
          <cell r="A407">
            <v>119</v>
          </cell>
          <cell r="B407">
            <v>908</v>
          </cell>
          <cell r="C407" t="str">
            <v>Europe</v>
          </cell>
          <cell r="K407" t="str">
            <v>females</v>
          </cell>
          <cell r="L407" t="str">
            <v>1995-2000</v>
          </cell>
          <cell r="M407">
            <v>20278.228999999999</v>
          </cell>
          <cell r="N407">
            <v>232.601</v>
          </cell>
          <cell r="O407">
            <v>52.835000000000001</v>
          </cell>
          <cell r="P407">
            <v>187.41800000000001</v>
          </cell>
          <cell r="Q407">
            <v>541.899</v>
          </cell>
          <cell r="R407">
            <v>1527.52</v>
          </cell>
          <cell r="S407">
            <v>2774.3009999999999</v>
          </cell>
          <cell r="T407">
            <v>14961.654999999999</v>
          </cell>
        </row>
        <row r="408">
          <cell r="A408">
            <v>200</v>
          </cell>
          <cell r="B408">
            <v>909</v>
          </cell>
          <cell r="C408" t="str">
            <v>Oceania</v>
          </cell>
          <cell r="K408" t="str">
            <v>females</v>
          </cell>
          <cell r="L408" t="str">
            <v>1995-2000</v>
          </cell>
          <cell r="M408">
            <v>536.80200000000002</v>
          </cell>
          <cell r="N408">
            <v>40.411999999999999</v>
          </cell>
          <cell r="O408">
            <v>5.5510000000000002</v>
          </cell>
          <cell r="P408">
            <v>16.219000000000001</v>
          </cell>
          <cell r="Q408">
            <v>23.654000000000003</v>
          </cell>
          <cell r="R408">
            <v>48.5</v>
          </cell>
          <cell r="S408">
            <v>59.697000000000003</v>
          </cell>
          <cell r="T408">
            <v>342.76899999999995</v>
          </cell>
        </row>
        <row r="409">
          <cell r="A409">
            <v>6</v>
          </cell>
          <cell r="B409">
            <v>910</v>
          </cell>
          <cell r="C409" t="str">
            <v>Eastern Africa (1)</v>
          </cell>
          <cell r="K409" t="str">
            <v>females</v>
          </cell>
          <cell r="L409" t="str">
            <v>1995-2000</v>
          </cell>
          <cell r="M409">
            <v>9925.7620000000006</v>
          </cell>
          <cell r="N409">
            <v>3786.261</v>
          </cell>
          <cell r="O409">
            <v>859.10699999999997</v>
          </cell>
          <cell r="P409">
            <v>1018.5010000000001</v>
          </cell>
          <cell r="Q409">
            <v>1474.4749999999999</v>
          </cell>
          <cell r="R409">
            <v>1121.8389999999999</v>
          </cell>
          <cell r="S409">
            <v>646.05700000000002</v>
          </cell>
          <cell r="T409">
            <v>1019.5219999999999</v>
          </cell>
        </row>
        <row r="410">
          <cell r="A410">
            <v>24</v>
          </cell>
          <cell r="B410">
            <v>911</v>
          </cell>
          <cell r="C410" t="str">
            <v>Middle Africa (3)</v>
          </cell>
          <cell r="K410" t="str">
            <v>females</v>
          </cell>
          <cell r="L410" t="str">
            <v>1995-2000</v>
          </cell>
          <cell r="M410">
            <v>3304.3670000000002</v>
          </cell>
          <cell r="N410">
            <v>1397.3679999999999</v>
          </cell>
          <cell r="O410">
            <v>300.541</v>
          </cell>
          <cell r="P410">
            <v>290.55</v>
          </cell>
          <cell r="Q410">
            <v>348.21800000000002</v>
          </cell>
          <cell r="R410">
            <v>310.423</v>
          </cell>
          <cell r="S410">
            <v>237.94800000000001</v>
          </cell>
          <cell r="T410">
            <v>419.31900000000013</v>
          </cell>
        </row>
        <row r="411">
          <cell r="A411">
            <v>33</v>
          </cell>
          <cell r="B411">
            <v>912</v>
          </cell>
          <cell r="C411" t="str">
            <v>Northern Africa</v>
          </cell>
          <cell r="K411" t="str">
            <v>females</v>
          </cell>
          <cell r="L411" t="str">
            <v>1995-2000</v>
          </cell>
          <cell r="M411">
            <v>2818.6860000000001</v>
          </cell>
          <cell r="N411">
            <v>752.27599999999995</v>
          </cell>
          <cell r="O411">
            <v>131.19</v>
          </cell>
          <cell r="P411">
            <v>179.43899999999999</v>
          </cell>
          <cell r="Q411">
            <v>210.702</v>
          </cell>
          <cell r="R411">
            <v>295.92199999999997</v>
          </cell>
          <cell r="S411">
            <v>385.54</v>
          </cell>
          <cell r="T411">
            <v>863.61699999999996</v>
          </cell>
        </row>
        <row r="412">
          <cell r="A412">
            <v>41</v>
          </cell>
          <cell r="B412">
            <v>913</v>
          </cell>
          <cell r="C412" t="str">
            <v>Southern Africa</v>
          </cell>
          <cell r="K412" t="str">
            <v>females</v>
          </cell>
          <cell r="L412" t="str">
            <v>1995-2000</v>
          </cell>
          <cell r="M412">
            <v>1275.771</v>
          </cell>
          <cell r="N412">
            <v>255.75899999999999</v>
          </cell>
          <cell r="O412">
            <v>36.409999999999997</v>
          </cell>
          <cell r="P412">
            <v>111.559</v>
          </cell>
          <cell r="Q412">
            <v>228.57100000000003</v>
          </cell>
          <cell r="R412">
            <v>230.29200000000003</v>
          </cell>
          <cell r="S412">
            <v>154.65299999999999</v>
          </cell>
          <cell r="T412">
            <v>258.52699999999999</v>
          </cell>
        </row>
        <row r="413">
          <cell r="A413">
            <v>47</v>
          </cell>
          <cell r="B413">
            <v>914</v>
          </cell>
          <cell r="C413" t="str">
            <v>Western Africa (4)</v>
          </cell>
          <cell r="K413" t="str">
            <v>females</v>
          </cell>
          <cell r="L413" t="str">
            <v>1995-2000</v>
          </cell>
          <cell r="M413">
            <v>7496.3720000000003</v>
          </cell>
          <cell r="N413">
            <v>3132.0520000000001</v>
          </cell>
          <cell r="O413">
            <v>756.846</v>
          </cell>
          <cell r="P413">
            <v>719.32400000000007</v>
          </cell>
          <cell r="Q413">
            <v>785.76600000000008</v>
          </cell>
          <cell r="R413">
            <v>696.98</v>
          </cell>
          <cell r="S413">
            <v>533.94600000000003</v>
          </cell>
          <cell r="T413">
            <v>871.45799999999997</v>
          </cell>
        </row>
        <row r="414">
          <cell r="A414">
            <v>163</v>
          </cell>
          <cell r="B414">
            <v>915</v>
          </cell>
          <cell r="C414" t="str">
            <v>Caribbean (10)</v>
          </cell>
          <cell r="K414" t="str">
            <v>females</v>
          </cell>
          <cell r="L414" t="str">
            <v>1995-2000</v>
          </cell>
          <cell r="M414">
            <v>659.05399999999997</v>
          </cell>
          <cell r="N414">
            <v>92.921999999999997</v>
          </cell>
          <cell r="O414">
            <v>20.063000000000002</v>
          </cell>
          <cell r="P414">
            <v>36.792999999999999</v>
          </cell>
          <cell r="Q414">
            <v>54.137999999999998</v>
          </cell>
          <cell r="R414">
            <v>79.167000000000002</v>
          </cell>
          <cell r="S414">
            <v>82.625</v>
          </cell>
          <cell r="T414">
            <v>293.346</v>
          </cell>
        </row>
        <row r="415">
          <cell r="A415">
            <v>175</v>
          </cell>
          <cell r="B415">
            <v>916</v>
          </cell>
          <cell r="C415" t="str">
            <v>Central America</v>
          </cell>
          <cell r="K415" t="str">
            <v>females</v>
          </cell>
          <cell r="L415" t="str">
            <v>1995-2000</v>
          </cell>
          <cell r="M415">
            <v>1498.7550000000001</v>
          </cell>
          <cell r="N415">
            <v>318.83300000000003</v>
          </cell>
          <cell r="O415">
            <v>37.866</v>
          </cell>
          <cell r="P415">
            <v>79</v>
          </cell>
          <cell r="Q415">
            <v>109.767</v>
          </cell>
          <cell r="R415">
            <v>174.86500000000001</v>
          </cell>
          <cell r="S415">
            <v>190.17699999999999</v>
          </cell>
          <cell r="T415">
            <v>588.24699999999996</v>
          </cell>
        </row>
        <row r="416">
          <cell r="A416">
            <v>88</v>
          </cell>
          <cell r="B416">
            <v>920</v>
          </cell>
          <cell r="C416" t="str">
            <v>South-eastern Asia</v>
          </cell>
          <cell r="K416" t="str">
            <v>females</v>
          </cell>
          <cell r="L416" t="str">
            <v>1995-2000</v>
          </cell>
          <cell r="M416">
            <v>8500.8070000000007</v>
          </cell>
          <cell r="N416">
            <v>1635.9880000000001</v>
          </cell>
          <cell r="O416">
            <v>292.39099999999996</v>
          </cell>
          <cell r="P416">
            <v>582.24400000000003</v>
          </cell>
          <cell r="Q416">
            <v>762.08299999999997</v>
          </cell>
          <cell r="R416">
            <v>1079.9760000000001</v>
          </cell>
          <cell r="S416">
            <v>1255.825</v>
          </cell>
          <cell r="T416">
            <v>2892.3</v>
          </cell>
        </row>
        <row r="417">
          <cell r="A417">
            <v>73</v>
          </cell>
          <cell r="B417">
            <v>921</v>
          </cell>
          <cell r="C417" t="str">
            <v>South-central Asia</v>
          </cell>
          <cell r="K417" t="str">
            <v>females</v>
          </cell>
          <cell r="L417" t="str">
            <v>1995-2000</v>
          </cell>
          <cell r="M417">
            <v>30293.71</v>
          </cell>
          <cell r="N417">
            <v>9737.94</v>
          </cell>
          <cell r="O417">
            <v>1832.2149999999999</v>
          </cell>
          <cell r="P417">
            <v>1947.672</v>
          </cell>
          <cell r="Q417">
            <v>1970.895</v>
          </cell>
          <cell r="R417">
            <v>3074.3509999999997</v>
          </cell>
          <cell r="S417">
            <v>3874.0230000000001</v>
          </cell>
          <cell r="T417">
            <v>7856.6140000000005</v>
          </cell>
        </row>
        <row r="418">
          <cell r="A418">
            <v>100</v>
          </cell>
          <cell r="B418">
            <v>922</v>
          </cell>
          <cell r="C418" t="str">
            <v>Western Asia</v>
          </cell>
          <cell r="K418" t="str">
            <v>females</v>
          </cell>
          <cell r="L418" t="str">
            <v>1995-2000</v>
          </cell>
          <cell r="M418">
            <v>2664.89</v>
          </cell>
          <cell r="N418">
            <v>741.48199999999997</v>
          </cell>
          <cell r="O418">
            <v>69.465000000000003</v>
          </cell>
          <cell r="P418">
            <v>125.68800000000002</v>
          </cell>
          <cell r="Q418">
            <v>159.63</v>
          </cell>
          <cell r="R418">
            <v>265.61900000000003</v>
          </cell>
          <cell r="S418">
            <v>358.60300000000001</v>
          </cell>
          <cell r="T418">
            <v>944.40299999999991</v>
          </cell>
        </row>
        <row r="419">
          <cell r="A419">
            <v>120</v>
          </cell>
          <cell r="B419">
            <v>923</v>
          </cell>
          <cell r="C419" t="str">
            <v>Eastern Europe</v>
          </cell>
          <cell r="K419" t="str">
            <v>females</v>
          </cell>
          <cell r="L419" t="str">
            <v>1995-2000</v>
          </cell>
          <cell r="M419">
            <v>9727.4959999999992</v>
          </cell>
          <cell r="N419">
            <v>139.69999999999999</v>
          </cell>
          <cell r="O419">
            <v>34.86</v>
          </cell>
          <cell r="P419">
            <v>115.985</v>
          </cell>
          <cell r="Q419">
            <v>340.76499999999999</v>
          </cell>
          <cell r="R419">
            <v>907.8</v>
          </cell>
          <cell r="S419">
            <v>1641.8229999999999</v>
          </cell>
          <cell r="T419">
            <v>6546.5629999999992</v>
          </cell>
        </row>
        <row r="420">
          <cell r="A420">
            <v>131</v>
          </cell>
          <cell r="B420">
            <v>924</v>
          </cell>
          <cell r="C420" t="str">
            <v>Northern Europe (7)</v>
          </cell>
          <cell r="K420" t="str">
            <v>females</v>
          </cell>
          <cell r="L420" t="str">
            <v>1995-2000</v>
          </cell>
          <cell r="M420">
            <v>2553.0349999999999</v>
          </cell>
          <cell r="N420">
            <v>21.757999999999999</v>
          </cell>
          <cell r="O420">
            <v>4.0090000000000003</v>
          </cell>
          <cell r="P420">
            <v>14.522</v>
          </cell>
          <cell r="Q420">
            <v>45.104999999999997</v>
          </cell>
          <cell r="R420">
            <v>162.46600000000001</v>
          </cell>
          <cell r="S420">
            <v>291.66000000000003</v>
          </cell>
          <cell r="T420">
            <v>2013.5150000000001</v>
          </cell>
        </row>
        <row r="421">
          <cell r="A421">
            <v>142</v>
          </cell>
          <cell r="B421">
            <v>925</v>
          </cell>
          <cell r="C421" t="str">
            <v>Southern Europe (8)</v>
          </cell>
          <cell r="K421" t="str">
            <v>females</v>
          </cell>
          <cell r="L421" t="str">
            <v>1995-2000</v>
          </cell>
          <cell r="M421">
            <v>3362.7840000000001</v>
          </cell>
          <cell r="N421">
            <v>40.412999999999997</v>
          </cell>
          <cell r="O421">
            <v>7.1059999999999999</v>
          </cell>
          <cell r="P421">
            <v>26.382000000000001</v>
          </cell>
          <cell r="Q421">
            <v>61.375999999999991</v>
          </cell>
          <cell r="R421">
            <v>191.81</v>
          </cell>
          <cell r="S421">
            <v>392.38499999999999</v>
          </cell>
          <cell r="T421">
            <v>2643.3120000000004</v>
          </cell>
        </row>
        <row r="422">
          <cell r="A422">
            <v>154</v>
          </cell>
          <cell r="B422">
            <v>926</v>
          </cell>
          <cell r="C422" t="str">
            <v>Western Europe (9)</v>
          </cell>
          <cell r="K422" t="str">
            <v>females</v>
          </cell>
          <cell r="L422" t="str">
            <v>1995-2000</v>
          </cell>
          <cell r="M422">
            <v>4634.9139999999998</v>
          </cell>
          <cell r="N422">
            <v>30.73</v>
          </cell>
          <cell r="O422">
            <v>6.86</v>
          </cell>
          <cell r="P422">
            <v>30.529</v>
          </cell>
          <cell r="Q422">
            <v>94.652999999999992</v>
          </cell>
          <cell r="R422">
            <v>265.44399999999996</v>
          </cell>
          <cell r="S422">
            <v>448.43299999999999</v>
          </cell>
          <cell r="T422">
            <v>3758.2650000000003</v>
          </cell>
        </row>
        <row r="423">
          <cell r="A423">
            <v>201</v>
          </cell>
          <cell r="B423">
            <v>927</v>
          </cell>
          <cell r="C423" t="str">
            <v>Australia/New Zealand</v>
          </cell>
          <cell r="K423" t="str">
            <v>females</v>
          </cell>
          <cell r="L423" t="str">
            <v>1995-2000</v>
          </cell>
          <cell r="M423">
            <v>403.71899999999999</v>
          </cell>
          <cell r="N423">
            <v>4.8639999999999999</v>
          </cell>
          <cell r="O423">
            <v>1.024</v>
          </cell>
          <cell r="P423">
            <v>4.2380000000000004</v>
          </cell>
          <cell r="Q423">
            <v>9.734</v>
          </cell>
          <cell r="R423">
            <v>27.686999999999998</v>
          </cell>
          <cell r="S423">
            <v>40.379000000000005</v>
          </cell>
          <cell r="T423">
            <v>315.79300000000006</v>
          </cell>
        </row>
        <row r="424">
          <cell r="A424">
            <v>204</v>
          </cell>
          <cell r="B424">
            <v>928</v>
          </cell>
          <cell r="C424" t="str">
            <v>Melanesia</v>
          </cell>
          <cell r="K424" t="str">
            <v>females</v>
          </cell>
          <cell r="L424" t="str">
            <v>1995-2000</v>
          </cell>
          <cell r="M424">
            <v>121.021</v>
          </cell>
          <cell r="N424">
            <v>33.222000000000001</v>
          </cell>
          <cell r="O424">
            <v>4.2430000000000003</v>
          </cell>
          <cell r="P424">
            <v>11.292999999999999</v>
          </cell>
          <cell r="Q424">
            <v>13.027000000000001</v>
          </cell>
          <cell r="R424">
            <v>19.242999999999999</v>
          </cell>
          <cell r="S424">
            <v>17.417999999999999</v>
          </cell>
          <cell r="T424">
            <v>22.574999999999999</v>
          </cell>
        </row>
        <row r="425">
          <cell r="A425">
            <v>184</v>
          </cell>
          <cell r="B425">
            <v>931</v>
          </cell>
          <cell r="C425" t="str">
            <v>South America (11)</v>
          </cell>
          <cell r="K425" t="str">
            <v>females</v>
          </cell>
          <cell r="L425" t="str">
            <v>1995-2000</v>
          </cell>
          <cell r="M425">
            <v>4911.6099999999997</v>
          </cell>
          <cell r="N425">
            <v>710.00699999999995</v>
          </cell>
          <cell r="O425">
            <v>91.6</v>
          </cell>
          <cell r="P425">
            <v>209.76399999999998</v>
          </cell>
          <cell r="Q425">
            <v>381.52100000000002</v>
          </cell>
          <cell r="R425">
            <v>637.00900000000001</v>
          </cell>
          <cell r="S425">
            <v>698.64300000000003</v>
          </cell>
          <cell r="T425">
            <v>2183.0659999999998</v>
          </cell>
        </row>
        <row r="426">
          <cell r="A426">
            <v>64</v>
          </cell>
          <cell r="B426">
            <v>935</v>
          </cell>
          <cell r="C426" t="str">
            <v>Asia</v>
          </cell>
          <cell r="K426" t="str">
            <v>females</v>
          </cell>
          <cell r="L426" t="str">
            <v>1995-2000</v>
          </cell>
          <cell r="M426">
            <v>63997.767999999996</v>
          </cell>
          <cell r="N426">
            <v>14792.686</v>
          </cell>
          <cell r="O426">
            <v>2393.9809999999998</v>
          </cell>
          <cell r="P426">
            <v>3250.1619999999998</v>
          </cell>
          <cell r="Q426">
            <v>3913.58</v>
          </cell>
          <cell r="R426">
            <v>6695.4840000000004</v>
          </cell>
          <cell r="S426">
            <v>9047.0010000000002</v>
          </cell>
          <cell r="T426">
            <v>23904.874</v>
          </cell>
        </row>
        <row r="427">
          <cell r="A427">
            <v>4</v>
          </cell>
          <cell r="B427">
            <v>941</v>
          </cell>
          <cell r="C427" t="str">
            <v>Least developed countries (#)</v>
          </cell>
          <cell r="K427" t="str">
            <v>females</v>
          </cell>
          <cell r="L427" t="str">
            <v>1995-2000</v>
          </cell>
          <cell r="M427">
            <v>21439.967000000001</v>
          </cell>
          <cell r="N427">
            <v>8706.3410000000003</v>
          </cell>
          <cell r="O427">
            <v>1722.1579999999999</v>
          </cell>
          <cell r="P427">
            <v>2043.2959999999998</v>
          </cell>
          <cell r="Q427">
            <v>2414.433</v>
          </cell>
          <cell r="R427">
            <v>2144.0569999999998</v>
          </cell>
          <cell r="S427">
            <v>1646.2440000000001</v>
          </cell>
          <cell r="T427">
            <v>2763.4380000000001</v>
          </cell>
        </row>
        <row r="428">
          <cell r="A428">
            <v>210</v>
          </cell>
          <cell r="B428">
            <v>954</v>
          </cell>
          <cell r="C428" t="str">
            <v>Micronesia (14)</v>
          </cell>
          <cell r="K428" t="str">
            <v>females</v>
          </cell>
          <cell r="L428" t="str">
            <v>1995-2000</v>
          </cell>
          <cell r="M428">
            <v>5.8460000000000001</v>
          </cell>
          <cell r="N428">
            <v>1.534</v>
          </cell>
          <cell r="O428">
            <v>0.19400000000000001</v>
          </cell>
          <cell r="P428">
            <v>0.46600000000000008</v>
          </cell>
          <cell r="Q428">
            <v>0.505</v>
          </cell>
          <cell r="R428">
            <v>0.66400000000000003</v>
          </cell>
          <cell r="S428">
            <v>0.72599999999999998</v>
          </cell>
          <cell r="T428">
            <v>1.7570000000000001</v>
          </cell>
        </row>
        <row r="429">
          <cell r="A429">
            <v>212</v>
          </cell>
          <cell r="B429">
            <v>957</v>
          </cell>
          <cell r="C429" t="str">
            <v>Polynesia (15)</v>
          </cell>
          <cell r="K429" t="str">
            <v>females</v>
          </cell>
          <cell r="L429" t="str">
            <v>1995-2000</v>
          </cell>
          <cell r="M429">
            <v>6.2160000000000002</v>
          </cell>
          <cell r="N429">
            <v>0.79200000000000004</v>
          </cell>
          <cell r="O429">
            <v>0.09</v>
          </cell>
          <cell r="P429">
            <v>0.222</v>
          </cell>
          <cell r="Q429">
            <v>0.38800000000000001</v>
          </cell>
          <cell r="R429">
            <v>0.90600000000000003</v>
          </cell>
          <cell r="S429">
            <v>1.1739999999999999</v>
          </cell>
          <cell r="T429">
            <v>2.6439999999999997</v>
          </cell>
        </row>
        <row r="430">
          <cell r="A430">
            <v>74</v>
          </cell>
          <cell r="B430">
            <v>4</v>
          </cell>
          <cell r="C430" t="str">
            <v>Afghanistan</v>
          </cell>
          <cell r="D430">
            <v>0</v>
          </cell>
          <cell r="E430">
            <v>3</v>
          </cell>
          <cell r="F430" t="str">
            <v>Emro</v>
          </cell>
          <cell r="G430">
            <v>8</v>
          </cell>
          <cell r="H430" t="str">
            <v>mec</v>
          </cell>
          <cell r="I430">
            <v>1</v>
          </cell>
          <cell r="J430" t="str">
            <v>low and middle</v>
          </cell>
          <cell r="K430" t="str">
            <v>males</v>
          </cell>
          <cell r="L430" t="str">
            <v>1995-2000</v>
          </cell>
          <cell r="M430">
            <v>1130.241</v>
          </cell>
          <cell r="N430">
            <v>677.22500000000002</v>
          </cell>
          <cell r="O430">
            <v>54.83</v>
          </cell>
          <cell r="P430">
            <v>82.22399999999999</v>
          </cell>
          <cell r="Q430">
            <v>70.189000000000007</v>
          </cell>
          <cell r="R430">
            <v>85.754999999999995</v>
          </cell>
          <cell r="S430">
            <v>72.146000000000001</v>
          </cell>
          <cell r="T430">
            <v>87.872</v>
          </cell>
        </row>
        <row r="431">
          <cell r="A431">
            <v>143</v>
          </cell>
          <cell r="B431">
            <v>8</v>
          </cell>
          <cell r="C431" t="str">
            <v>Albania</v>
          </cell>
          <cell r="D431">
            <v>0</v>
          </cell>
          <cell r="E431">
            <v>4</v>
          </cell>
          <cell r="F431" t="str">
            <v>Euro</v>
          </cell>
          <cell r="G431">
            <v>2</v>
          </cell>
          <cell r="H431" t="str">
            <v>fse</v>
          </cell>
          <cell r="I431">
            <v>1</v>
          </cell>
          <cell r="J431" t="str">
            <v>low and middle</v>
          </cell>
          <cell r="K431" t="str">
            <v>males</v>
          </cell>
          <cell r="L431" t="str">
            <v>1995-2000</v>
          </cell>
          <cell r="M431">
            <v>49.06</v>
          </cell>
          <cell r="N431">
            <v>7.5830000000000002</v>
          </cell>
          <cell r="O431">
            <v>1.1160000000000001</v>
          </cell>
          <cell r="P431">
            <v>2.004</v>
          </cell>
          <cell r="Q431">
            <v>2.403</v>
          </cell>
          <cell r="R431">
            <v>6.0270000000000001</v>
          </cell>
          <cell r="S431">
            <v>9.7910000000000004</v>
          </cell>
          <cell r="T431">
            <v>20.135999999999999</v>
          </cell>
        </row>
        <row r="432">
          <cell r="A432">
            <v>34</v>
          </cell>
          <cell r="B432">
            <v>12</v>
          </cell>
          <cell r="C432" t="str">
            <v>Algeria</v>
          </cell>
          <cell r="D432">
            <v>0</v>
          </cell>
          <cell r="E432">
            <v>1</v>
          </cell>
          <cell r="F432" t="str">
            <v>Afro</v>
          </cell>
          <cell r="G432">
            <v>8</v>
          </cell>
          <cell r="H432" t="str">
            <v>mec</v>
          </cell>
          <cell r="I432">
            <v>1</v>
          </cell>
          <cell r="J432" t="str">
            <v>low and middle</v>
          </cell>
          <cell r="K432" t="str">
            <v>males</v>
          </cell>
          <cell r="L432" t="str">
            <v>1995-2000</v>
          </cell>
          <cell r="M432">
            <v>447.14100000000002</v>
          </cell>
          <cell r="N432">
            <v>126.363</v>
          </cell>
          <cell r="O432">
            <v>18.495000000000001</v>
          </cell>
          <cell r="P432">
            <v>28.945</v>
          </cell>
          <cell r="Q432">
            <v>28.773000000000003</v>
          </cell>
          <cell r="R432">
            <v>40.771999999999998</v>
          </cell>
          <cell r="S432">
            <v>61.683</v>
          </cell>
          <cell r="T432">
            <v>142.11000000000001</v>
          </cell>
        </row>
        <row r="433">
          <cell r="A433">
            <v>25</v>
          </cell>
          <cell r="B433">
            <v>24</v>
          </cell>
          <cell r="C433" t="str">
            <v>Angola</v>
          </cell>
          <cell r="D433">
            <v>0</v>
          </cell>
          <cell r="E433">
            <v>1</v>
          </cell>
          <cell r="F433" t="str">
            <v>Afro</v>
          </cell>
          <cell r="G433">
            <v>6</v>
          </cell>
          <cell r="H433" t="str">
            <v>ssa</v>
          </cell>
          <cell r="I433">
            <v>1</v>
          </cell>
          <cell r="J433" t="str">
            <v>low and middle</v>
          </cell>
          <cell r="K433" t="str">
            <v>males</v>
          </cell>
          <cell r="L433" t="str">
            <v>1995-2000</v>
          </cell>
          <cell r="M433">
            <v>583.79499999999996</v>
          </cell>
          <cell r="N433">
            <v>321.18299999999999</v>
          </cell>
          <cell r="O433">
            <v>52.555</v>
          </cell>
          <cell r="P433">
            <v>50.716999999999999</v>
          </cell>
          <cell r="Q433">
            <v>40.268999999999998</v>
          </cell>
          <cell r="R433">
            <v>41.536999999999999</v>
          </cell>
          <cell r="S433">
            <v>33.137</v>
          </cell>
          <cell r="T433">
            <v>44.396999999999998</v>
          </cell>
        </row>
        <row r="434">
          <cell r="A434">
            <v>102</v>
          </cell>
          <cell r="B434">
            <v>31</v>
          </cell>
          <cell r="C434" t="str">
            <v>Azerbaijan</v>
          </cell>
          <cell r="D434">
            <v>0</v>
          </cell>
          <cell r="E434">
            <v>4</v>
          </cell>
          <cell r="F434" t="str">
            <v>Euro</v>
          </cell>
          <cell r="G434">
            <v>8</v>
          </cell>
          <cell r="H434" t="str">
            <v>mec</v>
          </cell>
          <cell r="I434">
            <v>1</v>
          </cell>
          <cell r="J434" t="str">
            <v>low and middle</v>
          </cell>
          <cell r="K434" t="str">
            <v>males</v>
          </cell>
          <cell r="L434" t="str">
            <v>1995-2000</v>
          </cell>
          <cell r="M434">
            <v>140.941</v>
          </cell>
          <cell r="N434">
            <v>18.690000000000001</v>
          </cell>
          <cell r="O434">
            <v>3.0490000000000004</v>
          </cell>
          <cell r="P434">
            <v>7.1080000000000005</v>
          </cell>
          <cell r="Q434">
            <v>15.745999999999999</v>
          </cell>
          <cell r="R434">
            <v>23.526</v>
          </cell>
          <cell r="S434">
            <v>35.055999999999997</v>
          </cell>
          <cell r="T434">
            <v>37.766000000000005</v>
          </cell>
        </row>
        <row r="435">
          <cell r="A435">
            <v>185</v>
          </cell>
          <cell r="B435">
            <v>32</v>
          </cell>
          <cell r="C435" t="str">
            <v>Argentina</v>
          </cell>
          <cell r="D435">
            <v>0</v>
          </cell>
          <cell r="E435">
            <v>2</v>
          </cell>
          <cell r="F435" t="str">
            <v>Amro</v>
          </cell>
          <cell r="G435">
            <v>7</v>
          </cell>
          <cell r="H435" t="str">
            <v>lac</v>
          </cell>
          <cell r="I435">
            <v>1</v>
          </cell>
          <cell r="J435" t="str">
            <v>low and middle</v>
          </cell>
          <cell r="K435" t="str">
            <v>males</v>
          </cell>
          <cell r="L435" t="str">
            <v>1995-2000</v>
          </cell>
          <cell r="M435">
            <v>769.08100000000002</v>
          </cell>
          <cell r="N435">
            <v>51.889000000000003</v>
          </cell>
          <cell r="O435">
            <v>6.2969999999999997</v>
          </cell>
          <cell r="P435">
            <v>24.805</v>
          </cell>
          <cell r="Q435">
            <v>41.822000000000003</v>
          </cell>
          <cell r="R435">
            <v>119.974</v>
          </cell>
          <cell r="S435">
            <v>152.34199999999998</v>
          </cell>
          <cell r="T435">
            <v>371.95199999999994</v>
          </cell>
        </row>
        <row r="436">
          <cell r="A436">
            <v>202</v>
          </cell>
          <cell r="B436">
            <v>36</v>
          </cell>
          <cell r="C436" t="str">
            <v>Australia (13)</v>
          </cell>
          <cell r="D436">
            <v>0</v>
          </cell>
          <cell r="E436">
            <v>6</v>
          </cell>
          <cell r="F436" t="str">
            <v>Wpro</v>
          </cell>
          <cell r="G436">
            <v>1</v>
          </cell>
          <cell r="H436" t="str">
            <v>eme</v>
          </cell>
          <cell r="I436">
            <v>4</v>
          </cell>
          <cell r="J436" t="str">
            <v>high</v>
          </cell>
          <cell r="K436" t="str">
            <v>males</v>
          </cell>
          <cell r="L436" t="str">
            <v>1995-2000</v>
          </cell>
          <cell r="M436">
            <v>365.09300000000002</v>
          </cell>
          <cell r="N436">
            <v>5.0750000000000002</v>
          </cell>
          <cell r="O436">
            <v>1.306</v>
          </cell>
          <cell r="P436">
            <v>9.536999999999999</v>
          </cell>
          <cell r="Q436">
            <v>16.11</v>
          </cell>
          <cell r="R436">
            <v>38.082999999999998</v>
          </cell>
          <cell r="S436">
            <v>60.938000000000002</v>
          </cell>
          <cell r="T436">
            <v>234.04400000000001</v>
          </cell>
        </row>
        <row r="437">
          <cell r="A437">
            <v>155</v>
          </cell>
          <cell r="B437">
            <v>40</v>
          </cell>
          <cell r="C437" t="str">
            <v>Austria</v>
          </cell>
          <cell r="D437">
            <v>0</v>
          </cell>
          <cell r="E437">
            <v>4</v>
          </cell>
          <cell r="F437" t="str">
            <v>Euro</v>
          </cell>
          <cell r="G437">
            <v>1</v>
          </cell>
          <cell r="H437" t="str">
            <v>eme</v>
          </cell>
          <cell r="I437">
            <v>4</v>
          </cell>
          <cell r="J437" t="str">
            <v>high</v>
          </cell>
          <cell r="K437" t="str">
            <v>males</v>
          </cell>
          <cell r="L437" t="str">
            <v>1995-2000</v>
          </cell>
          <cell r="M437">
            <v>190.53100000000001</v>
          </cell>
          <cell r="N437">
            <v>1.9079999999999999</v>
          </cell>
          <cell r="O437">
            <v>0.51700000000000002</v>
          </cell>
          <cell r="P437">
            <v>4.4510000000000005</v>
          </cell>
          <cell r="Q437">
            <v>9.0050000000000008</v>
          </cell>
          <cell r="R437">
            <v>24.866</v>
          </cell>
          <cell r="S437">
            <v>36.442999999999998</v>
          </cell>
          <cell r="T437">
            <v>113.34100000000001</v>
          </cell>
        </row>
        <row r="438">
          <cell r="A438">
            <v>164</v>
          </cell>
          <cell r="B438">
            <v>44</v>
          </cell>
          <cell r="C438" t="str">
            <v>Bahamas</v>
          </cell>
          <cell r="D438">
            <v>0</v>
          </cell>
          <cell r="E438">
            <v>2</v>
          </cell>
          <cell r="F438" t="str">
            <v>Amro</v>
          </cell>
          <cell r="G438">
            <v>7</v>
          </cell>
          <cell r="H438" t="str">
            <v>lac</v>
          </cell>
          <cell r="I438">
            <v>4</v>
          </cell>
          <cell r="J438" t="str">
            <v>high</v>
          </cell>
          <cell r="K438" t="str">
            <v>males</v>
          </cell>
          <cell r="L438" t="str">
            <v>1995-2000</v>
          </cell>
          <cell r="M438">
            <v>4.1239999999999997</v>
          </cell>
          <cell r="N438">
            <v>0.35</v>
          </cell>
          <cell r="O438">
            <v>5.1000000000000004E-2</v>
          </cell>
          <cell r="P438">
            <v>0.28800000000000003</v>
          </cell>
          <cell r="Q438">
            <v>0.57699999999999996</v>
          </cell>
          <cell r="R438">
            <v>0.80200000000000005</v>
          </cell>
          <cell r="S438">
            <v>0.70300000000000007</v>
          </cell>
          <cell r="T438">
            <v>1.353</v>
          </cell>
        </row>
        <row r="439">
          <cell r="A439">
            <v>103</v>
          </cell>
          <cell r="B439">
            <v>48</v>
          </cell>
          <cell r="C439" t="str">
            <v>Bahrain</v>
          </cell>
          <cell r="D439">
            <v>0</v>
          </cell>
          <cell r="E439">
            <v>3</v>
          </cell>
          <cell r="F439" t="str">
            <v>Emro</v>
          </cell>
          <cell r="G439">
            <v>8</v>
          </cell>
          <cell r="H439" t="str">
            <v>mec</v>
          </cell>
          <cell r="I439">
            <v>1</v>
          </cell>
          <cell r="J439" t="str">
            <v>low and middle</v>
          </cell>
          <cell r="K439" t="str">
            <v>males</v>
          </cell>
          <cell r="L439" t="str">
            <v>1995-2000</v>
          </cell>
          <cell r="M439">
            <v>6.8230000000000004</v>
          </cell>
          <cell r="N439">
            <v>0.83699999999999997</v>
          </cell>
          <cell r="O439">
            <v>0.112</v>
          </cell>
          <cell r="P439">
            <v>0.33300000000000002</v>
          </cell>
          <cell r="Q439">
            <v>0.96399999999999997</v>
          </cell>
          <cell r="R439">
            <v>1.53</v>
          </cell>
          <cell r="S439">
            <v>1.149</v>
          </cell>
          <cell r="T439">
            <v>1.8980000000000001</v>
          </cell>
        </row>
        <row r="440">
          <cell r="A440">
            <v>75</v>
          </cell>
          <cell r="B440">
            <v>50</v>
          </cell>
          <cell r="C440" t="str">
            <v>Bangladesh</v>
          </cell>
          <cell r="D440">
            <v>0</v>
          </cell>
          <cell r="E440">
            <v>5</v>
          </cell>
          <cell r="F440" t="str">
            <v>Searo</v>
          </cell>
          <cell r="G440">
            <v>5</v>
          </cell>
          <cell r="H440" t="str">
            <v>oai</v>
          </cell>
          <cell r="I440">
            <v>1</v>
          </cell>
          <cell r="J440" t="str">
            <v>low and middle</v>
          </cell>
          <cell r="K440" t="str">
            <v>males</v>
          </cell>
          <cell r="L440" t="str">
            <v>1995-2000</v>
          </cell>
          <cell r="M440">
            <v>3030.8389999999999</v>
          </cell>
          <cell r="N440">
            <v>924.26</v>
          </cell>
          <cell r="O440">
            <v>142.69</v>
          </cell>
          <cell r="P440">
            <v>314.39400000000001</v>
          </cell>
          <cell r="Q440">
            <v>287.80799999999999</v>
          </cell>
          <cell r="R440">
            <v>419.15200000000004</v>
          </cell>
          <cell r="S440">
            <v>365.75400000000002</v>
          </cell>
          <cell r="T440">
            <v>576.78099999999995</v>
          </cell>
        </row>
        <row r="441">
          <cell r="A441">
            <v>101</v>
          </cell>
          <cell r="B441">
            <v>51</v>
          </cell>
          <cell r="C441" t="str">
            <v>Armenia</v>
          </cell>
          <cell r="D441">
            <v>0</v>
          </cell>
          <cell r="E441">
            <v>4</v>
          </cell>
          <cell r="F441" t="str">
            <v>Euro</v>
          </cell>
          <cell r="G441">
            <v>8</v>
          </cell>
          <cell r="H441" t="str">
            <v>mec</v>
          </cell>
          <cell r="I441">
            <v>1</v>
          </cell>
          <cell r="J441" t="str">
            <v>low and middle</v>
          </cell>
          <cell r="K441" t="str">
            <v>males</v>
          </cell>
          <cell r="L441" t="str">
            <v>1995-2000</v>
          </cell>
          <cell r="M441">
            <v>71.784999999999997</v>
          </cell>
          <cell r="N441">
            <v>4.3390000000000004</v>
          </cell>
          <cell r="O441">
            <v>0.86799999999999999</v>
          </cell>
          <cell r="P441">
            <v>2.8109999999999999</v>
          </cell>
          <cell r="Q441">
            <v>7.2960000000000003</v>
          </cell>
          <cell r="R441">
            <v>11.94</v>
          </cell>
          <cell r="S441">
            <v>19.66</v>
          </cell>
          <cell r="T441">
            <v>24.870999999999999</v>
          </cell>
        </row>
        <row r="442">
          <cell r="A442">
            <v>165</v>
          </cell>
          <cell r="B442">
            <v>52</v>
          </cell>
          <cell r="C442" t="str">
            <v>Barbados</v>
          </cell>
          <cell r="D442">
            <v>0</v>
          </cell>
          <cell r="E442">
            <v>2</v>
          </cell>
          <cell r="F442" t="str">
            <v>Amro</v>
          </cell>
          <cell r="G442">
            <v>7</v>
          </cell>
          <cell r="H442" t="str">
            <v>lac</v>
          </cell>
          <cell r="I442">
            <v>1</v>
          </cell>
          <cell r="J442" t="str">
            <v>low and middle</v>
          </cell>
          <cell r="K442" t="str">
            <v>males</v>
          </cell>
          <cell r="L442" t="str">
            <v>1995-2000</v>
          </cell>
          <cell r="M442">
            <v>5.1509999999999998</v>
          </cell>
          <cell r="N442">
            <v>0.125</v>
          </cell>
          <cell r="O442">
            <v>2.5000000000000001E-2</v>
          </cell>
          <cell r="P442">
            <v>0.10200000000000001</v>
          </cell>
          <cell r="Q442">
            <v>0.216</v>
          </cell>
          <cell r="R442">
            <v>0.52400000000000002</v>
          </cell>
          <cell r="S442">
            <v>0.70599999999999996</v>
          </cell>
          <cell r="T442">
            <v>3.4529999999999998</v>
          </cell>
        </row>
        <row r="443">
          <cell r="A443">
            <v>156</v>
          </cell>
          <cell r="B443">
            <v>56</v>
          </cell>
          <cell r="C443" t="str">
            <v>Belgium</v>
          </cell>
          <cell r="D443">
            <v>0</v>
          </cell>
          <cell r="E443">
            <v>4</v>
          </cell>
          <cell r="F443" t="str">
            <v>Euro</v>
          </cell>
          <cell r="G443">
            <v>1</v>
          </cell>
          <cell r="H443" t="str">
            <v>eme</v>
          </cell>
          <cell r="I443">
            <v>4</v>
          </cell>
          <cell r="J443" t="str">
            <v>high</v>
          </cell>
          <cell r="K443" t="str">
            <v>males</v>
          </cell>
          <cell r="L443" t="str">
            <v>1995-2000</v>
          </cell>
          <cell r="M443">
            <v>272.98700000000002</v>
          </cell>
          <cell r="N443">
            <v>2.5590000000000002</v>
          </cell>
          <cell r="O443">
            <v>0.56800000000000006</v>
          </cell>
          <cell r="P443">
            <v>4.2</v>
          </cell>
          <cell r="Q443">
            <v>8.6259999999999994</v>
          </cell>
          <cell r="R443">
            <v>27.277999999999999</v>
          </cell>
          <cell r="S443">
            <v>53.494999999999997</v>
          </cell>
          <cell r="T443">
            <v>176.261</v>
          </cell>
        </row>
        <row r="444">
          <cell r="A444">
            <v>76</v>
          </cell>
          <cell r="B444">
            <v>64</v>
          </cell>
          <cell r="C444" t="str">
            <v>Bhutan</v>
          </cell>
          <cell r="D444">
            <v>0</v>
          </cell>
          <cell r="E444">
            <v>5</v>
          </cell>
          <cell r="F444" t="str">
            <v>Searo</v>
          </cell>
          <cell r="G444">
            <v>5</v>
          </cell>
          <cell r="H444" t="str">
            <v>oai</v>
          </cell>
          <cell r="I444">
            <v>1</v>
          </cell>
          <cell r="J444" t="str">
            <v>low and middle</v>
          </cell>
          <cell r="K444" t="str">
            <v>males</v>
          </cell>
          <cell r="L444" t="str">
            <v>1995-2000</v>
          </cell>
          <cell r="M444">
            <v>50.798000000000002</v>
          </cell>
          <cell r="N444">
            <v>19.082999999999998</v>
          </cell>
          <cell r="O444">
            <v>3.36</v>
          </cell>
          <cell r="P444">
            <v>4.7770000000000001</v>
          </cell>
          <cell r="Q444">
            <v>4.282</v>
          </cell>
          <cell r="R444">
            <v>5.26</v>
          </cell>
          <cell r="S444">
            <v>5.117</v>
          </cell>
          <cell r="T444">
            <v>8.9189999999999987</v>
          </cell>
        </row>
        <row r="445">
          <cell r="A445">
            <v>186</v>
          </cell>
          <cell r="B445">
            <v>68</v>
          </cell>
          <cell r="C445" t="str">
            <v>Bolivia</v>
          </cell>
          <cell r="D445">
            <v>0</v>
          </cell>
          <cell r="E445">
            <v>2</v>
          </cell>
          <cell r="F445" t="str">
            <v>Amro</v>
          </cell>
          <cell r="G445">
            <v>7</v>
          </cell>
          <cell r="H445" t="str">
            <v>lac</v>
          </cell>
          <cell r="I445">
            <v>1</v>
          </cell>
          <cell r="J445" t="str">
            <v>low and middle</v>
          </cell>
          <cell r="K445" t="str">
            <v>males</v>
          </cell>
          <cell r="L445" t="str">
            <v>1995-2000</v>
          </cell>
          <cell r="M445">
            <v>187.935</v>
          </cell>
          <cell r="N445">
            <v>62.96</v>
          </cell>
          <cell r="O445">
            <v>11.531000000000001</v>
          </cell>
          <cell r="P445">
            <v>17.565000000000001</v>
          </cell>
          <cell r="Q445">
            <v>16.675000000000001</v>
          </cell>
          <cell r="R445">
            <v>21.652999999999999</v>
          </cell>
          <cell r="S445">
            <v>21.591000000000001</v>
          </cell>
          <cell r="T445">
            <v>35.96</v>
          </cell>
        </row>
        <row r="446">
          <cell r="A446">
            <v>144</v>
          </cell>
          <cell r="B446">
            <v>70</v>
          </cell>
          <cell r="C446" t="str">
            <v>Bosnia and Herzegovina</v>
          </cell>
          <cell r="D446">
            <v>0</v>
          </cell>
          <cell r="E446">
            <v>4</v>
          </cell>
          <cell r="F446" t="str">
            <v>Euro</v>
          </cell>
          <cell r="G446">
            <v>2</v>
          </cell>
          <cell r="H446" t="str">
            <v>fse</v>
          </cell>
          <cell r="I446">
            <v>1</v>
          </cell>
          <cell r="J446" t="str">
            <v>low and middle</v>
          </cell>
          <cell r="K446" t="str">
            <v>males</v>
          </cell>
          <cell r="L446" t="str">
            <v>1995-2000</v>
          </cell>
          <cell r="M446">
            <v>71.712000000000003</v>
          </cell>
          <cell r="N446">
            <v>2.0579999999999998</v>
          </cell>
          <cell r="O446">
            <v>0.45500000000000002</v>
          </cell>
          <cell r="P446">
            <v>2.1150000000000002</v>
          </cell>
          <cell r="Q446">
            <v>5.4770000000000003</v>
          </cell>
          <cell r="R446">
            <v>13.039000000000001</v>
          </cell>
          <cell r="S446">
            <v>20.56</v>
          </cell>
          <cell r="T446">
            <v>28.007999999999999</v>
          </cell>
        </row>
        <row r="447">
          <cell r="A447">
            <v>42</v>
          </cell>
          <cell r="B447">
            <v>72</v>
          </cell>
          <cell r="C447" t="str">
            <v>Botswana</v>
          </cell>
          <cell r="D447">
            <v>0</v>
          </cell>
          <cell r="E447">
            <v>1</v>
          </cell>
          <cell r="F447" t="str">
            <v>Afro</v>
          </cell>
          <cell r="G447">
            <v>6</v>
          </cell>
          <cell r="H447" t="str">
            <v>ssa</v>
          </cell>
          <cell r="I447">
            <v>1</v>
          </cell>
          <cell r="J447" t="str">
            <v>low and middle</v>
          </cell>
          <cell r="K447" t="str">
            <v>males</v>
          </cell>
          <cell r="L447" t="str">
            <v>1995-2000</v>
          </cell>
          <cell r="M447">
            <v>56.427</v>
          </cell>
          <cell r="N447">
            <v>14.73</v>
          </cell>
          <cell r="O447">
            <v>2.5670000000000002</v>
          </cell>
          <cell r="P447">
            <v>6.2069999999999999</v>
          </cell>
          <cell r="Q447">
            <v>13.762999999999998</v>
          </cell>
          <cell r="R447">
            <v>11.045</v>
          </cell>
          <cell r="S447">
            <v>3.9630000000000001</v>
          </cell>
          <cell r="T447">
            <v>4.1519999999999992</v>
          </cell>
        </row>
        <row r="448">
          <cell r="A448">
            <v>187</v>
          </cell>
          <cell r="B448">
            <v>76</v>
          </cell>
          <cell r="C448" t="str">
            <v>Brazil</v>
          </cell>
          <cell r="D448">
            <v>0</v>
          </cell>
          <cell r="E448">
            <v>2</v>
          </cell>
          <cell r="F448" t="str">
            <v>Amro</v>
          </cell>
          <cell r="G448">
            <v>7</v>
          </cell>
          <cell r="H448" t="str">
            <v>lac</v>
          </cell>
          <cell r="I448">
            <v>1</v>
          </cell>
          <cell r="J448" t="str">
            <v>low and middle</v>
          </cell>
          <cell r="K448" t="str">
            <v>males</v>
          </cell>
          <cell r="L448" t="str">
            <v>1995-2000</v>
          </cell>
          <cell r="M448">
            <v>3466.3989999999999</v>
          </cell>
          <cell r="N448">
            <v>472.45600000000002</v>
          </cell>
          <cell r="O448">
            <v>73.903000000000006</v>
          </cell>
          <cell r="P448">
            <v>316.988</v>
          </cell>
          <cell r="Q448">
            <v>513.11200000000008</v>
          </cell>
          <cell r="R448">
            <v>643.11800000000005</v>
          </cell>
          <cell r="S448">
            <v>520.87199999999996</v>
          </cell>
          <cell r="T448">
            <v>925.95</v>
          </cell>
        </row>
        <row r="449">
          <cell r="A449">
            <v>176</v>
          </cell>
          <cell r="B449">
            <v>84</v>
          </cell>
          <cell r="C449" t="str">
            <v>Belize</v>
          </cell>
          <cell r="D449">
            <v>0</v>
          </cell>
          <cell r="E449">
            <v>2</v>
          </cell>
          <cell r="F449" t="str">
            <v>Amro</v>
          </cell>
          <cell r="G449">
            <v>7</v>
          </cell>
          <cell r="H449" t="str">
            <v>lac</v>
          </cell>
          <cell r="I449">
            <v>1</v>
          </cell>
          <cell r="J449" t="str">
            <v>low and middle</v>
          </cell>
          <cell r="K449" t="str">
            <v>males</v>
          </cell>
          <cell r="L449" t="str">
            <v>1995-2000</v>
          </cell>
          <cell r="M449">
            <v>2.5419999999999998</v>
          </cell>
          <cell r="N449">
            <v>0.66600000000000004</v>
          </cell>
          <cell r="O449">
            <v>6.4000000000000001E-2</v>
          </cell>
          <cell r="P449">
            <v>0.126</v>
          </cell>
          <cell r="Q449">
            <v>0.14200000000000002</v>
          </cell>
          <cell r="R449">
            <v>0.21099999999999999</v>
          </cell>
          <cell r="S449">
            <v>0.33200000000000002</v>
          </cell>
          <cell r="T449">
            <v>1.0009999999999999</v>
          </cell>
        </row>
        <row r="450">
          <cell r="A450">
            <v>208</v>
          </cell>
          <cell r="B450">
            <v>90</v>
          </cell>
          <cell r="C450" t="str">
            <v>Solomon Islands</v>
          </cell>
          <cell r="D450">
            <v>0</v>
          </cell>
          <cell r="E450">
            <v>6</v>
          </cell>
          <cell r="F450" t="str">
            <v>Wpro</v>
          </cell>
          <cell r="G450">
            <v>5</v>
          </cell>
          <cell r="H450" t="str">
            <v>oai</v>
          </cell>
          <cell r="I450">
            <v>1</v>
          </cell>
          <cell r="J450" t="str">
            <v>low and middle</v>
          </cell>
          <cell r="K450" t="str">
            <v>males</v>
          </cell>
          <cell r="L450" t="str">
            <v>1995-2000</v>
          </cell>
          <cell r="M450">
            <v>4.835</v>
          </cell>
          <cell r="N450">
            <v>1.204</v>
          </cell>
          <cell r="O450">
            <v>0.14100000000000001</v>
          </cell>
          <cell r="P450">
            <v>0.34</v>
          </cell>
          <cell r="Q450">
            <v>0.32</v>
          </cell>
          <cell r="R450">
            <v>0.67</v>
          </cell>
          <cell r="S450">
            <v>0.77699999999999991</v>
          </cell>
          <cell r="T450">
            <v>1.3829999999999998</v>
          </cell>
        </row>
        <row r="451">
          <cell r="A451">
            <v>89</v>
          </cell>
          <cell r="B451">
            <v>96</v>
          </cell>
          <cell r="C451" t="str">
            <v>Brunei Darussalam</v>
          </cell>
          <cell r="D451">
            <v>0</v>
          </cell>
          <cell r="E451">
            <v>6</v>
          </cell>
          <cell r="F451" t="str">
            <v>Wpro</v>
          </cell>
          <cell r="G451">
            <v>5</v>
          </cell>
          <cell r="H451" t="str">
            <v>oai</v>
          </cell>
          <cell r="I451">
            <v>4</v>
          </cell>
          <cell r="J451" t="str">
            <v>high</v>
          </cell>
          <cell r="K451" t="str">
            <v>males</v>
          </cell>
          <cell r="L451" t="str">
            <v>1995-2000</v>
          </cell>
          <cell r="M451">
            <v>2.9279999999999999</v>
          </cell>
          <cell r="N451">
            <v>0.216</v>
          </cell>
          <cell r="O451">
            <v>6.7000000000000004E-2</v>
          </cell>
          <cell r="P451">
            <v>0.22699999999999998</v>
          </cell>
          <cell r="Q451">
            <v>0.27800000000000002</v>
          </cell>
          <cell r="R451">
            <v>0.54699999999999993</v>
          </cell>
          <cell r="S451">
            <v>0.49099999999999999</v>
          </cell>
          <cell r="T451">
            <v>1.1019999999999999</v>
          </cell>
        </row>
        <row r="452">
          <cell r="A452">
            <v>122</v>
          </cell>
          <cell r="B452">
            <v>100</v>
          </cell>
          <cell r="C452" t="str">
            <v>Bulgaria</v>
          </cell>
          <cell r="D452">
            <v>0</v>
          </cell>
          <cell r="E452">
            <v>4</v>
          </cell>
          <cell r="F452" t="str">
            <v>Euro</v>
          </cell>
          <cell r="G452">
            <v>2</v>
          </cell>
          <cell r="H452" t="str">
            <v>fse</v>
          </cell>
          <cell r="I452">
            <v>1</v>
          </cell>
          <cell r="J452" t="str">
            <v>low and middle</v>
          </cell>
          <cell r="K452" t="str">
            <v>males</v>
          </cell>
          <cell r="L452" t="str">
            <v>1995-2000</v>
          </cell>
          <cell r="M452">
            <v>304.24599999999998</v>
          </cell>
          <cell r="N452">
            <v>4.617</v>
          </cell>
          <cell r="O452">
            <v>1.3959999999999999</v>
          </cell>
          <cell r="P452">
            <v>6.6019999999999994</v>
          </cell>
          <cell r="Q452">
            <v>14.585000000000001</v>
          </cell>
          <cell r="R452">
            <v>46.317</v>
          </cell>
          <cell r="S452">
            <v>69.361000000000004</v>
          </cell>
          <cell r="T452">
            <v>161.36799999999999</v>
          </cell>
        </row>
        <row r="453">
          <cell r="A453">
            <v>95</v>
          </cell>
          <cell r="B453">
            <v>104</v>
          </cell>
          <cell r="C453" t="str">
            <v>Myanmar</v>
          </cell>
          <cell r="D453">
            <v>0</v>
          </cell>
          <cell r="E453">
            <v>5</v>
          </cell>
          <cell r="F453" t="str">
            <v>Searo</v>
          </cell>
          <cell r="G453">
            <v>5</v>
          </cell>
          <cell r="H453" t="str">
            <v>oai</v>
          </cell>
          <cell r="I453">
            <v>1</v>
          </cell>
          <cell r="J453" t="str">
            <v>low and middle</v>
          </cell>
          <cell r="K453" t="str">
            <v>males</v>
          </cell>
          <cell r="L453" t="str">
            <v>1995-2000</v>
          </cell>
          <cell r="M453">
            <v>1085.1199999999999</v>
          </cell>
          <cell r="N453">
            <v>293.82400000000001</v>
          </cell>
          <cell r="O453">
            <v>45.513999999999996</v>
          </cell>
          <cell r="P453">
            <v>63.426000000000002</v>
          </cell>
          <cell r="Q453">
            <v>91.42</v>
          </cell>
          <cell r="R453">
            <v>157.495</v>
          </cell>
          <cell r="S453">
            <v>184.03199999999998</v>
          </cell>
          <cell r="T453">
            <v>249.40899999999999</v>
          </cell>
        </row>
        <row r="454">
          <cell r="A454">
            <v>7</v>
          </cell>
          <cell r="B454">
            <v>108</v>
          </cell>
          <cell r="C454" t="str">
            <v>Burundi</v>
          </cell>
          <cell r="D454">
            <v>0</v>
          </cell>
          <cell r="E454">
            <v>1</v>
          </cell>
          <cell r="F454" t="str">
            <v>Afro</v>
          </cell>
          <cell r="G454">
            <v>6</v>
          </cell>
          <cell r="H454" t="str">
            <v>ssa</v>
          </cell>
          <cell r="I454">
            <v>1</v>
          </cell>
          <cell r="J454" t="str">
            <v>low and middle</v>
          </cell>
          <cell r="K454" t="str">
            <v>males</v>
          </cell>
          <cell r="L454" t="str">
            <v>1995-2000</v>
          </cell>
          <cell r="M454">
            <v>322.49900000000002</v>
          </cell>
          <cell r="N454">
            <v>136.06700000000001</v>
          </cell>
          <cell r="O454">
            <v>35.585000000000001</v>
          </cell>
          <cell r="P454">
            <v>32.25</v>
          </cell>
          <cell r="Q454">
            <v>45.579000000000001</v>
          </cell>
          <cell r="R454">
            <v>33.494999999999997</v>
          </cell>
          <cell r="S454">
            <v>16.117000000000001</v>
          </cell>
          <cell r="T454">
            <v>23.405999999999999</v>
          </cell>
        </row>
        <row r="455">
          <cell r="A455">
            <v>121</v>
          </cell>
          <cell r="B455">
            <v>112</v>
          </cell>
          <cell r="C455" t="str">
            <v>Belarus</v>
          </cell>
          <cell r="D455">
            <v>0</v>
          </cell>
          <cell r="E455">
            <v>4</v>
          </cell>
          <cell r="F455" t="str">
            <v>Euro</v>
          </cell>
          <cell r="G455">
            <v>2</v>
          </cell>
          <cell r="H455" t="str">
            <v>fse</v>
          </cell>
          <cell r="I455">
            <v>1</v>
          </cell>
          <cell r="J455" t="str">
            <v>low and middle</v>
          </cell>
          <cell r="K455" t="str">
            <v>males</v>
          </cell>
          <cell r="L455" t="str">
            <v>1995-2000</v>
          </cell>
          <cell r="M455">
            <v>348.53</v>
          </cell>
          <cell r="N455">
            <v>10.057</v>
          </cell>
          <cell r="O455">
            <v>3.0020000000000002</v>
          </cell>
          <cell r="P455">
            <v>14.891999999999999</v>
          </cell>
          <cell r="Q455">
            <v>36.383000000000003</v>
          </cell>
          <cell r="R455">
            <v>72.097000000000008</v>
          </cell>
          <cell r="S455">
            <v>88.927999999999997</v>
          </cell>
          <cell r="T455">
            <v>123.17100000000001</v>
          </cell>
        </row>
        <row r="456">
          <cell r="A456">
            <v>90</v>
          </cell>
          <cell r="B456">
            <v>116</v>
          </cell>
          <cell r="C456" t="str">
            <v>Cambodia</v>
          </cell>
          <cell r="D456">
            <v>0</v>
          </cell>
          <cell r="E456">
            <v>6</v>
          </cell>
          <cell r="F456" t="str">
            <v>Wpro</v>
          </cell>
          <cell r="G456">
            <v>5</v>
          </cell>
          <cell r="H456" t="str">
            <v>oai</v>
          </cell>
          <cell r="I456">
            <v>1</v>
          </cell>
          <cell r="J456" t="str">
            <v>low and middle</v>
          </cell>
          <cell r="K456" t="str">
            <v>males</v>
          </cell>
          <cell r="L456" t="str">
            <v>1995-2000</v>
          </cell>
          <cell r="M456">
            <v>336.14699999999999</v>
          </cell>
          <cell r="N456">
            <v>135.62700000000001</v>
          </cell>
          <cell r="O456">
            <v>24.457000000000001</v>
          </cell>
          <cell r="P456">
            <v>30.295000000000002</v>
          </cell>
          <cell r="Q456">
            <v>42.148000000000003</v>
          </cell>
          <cell r="R456">
            <v>41.897000000000006</v>
          </cell>
          <cell r="S456">
            <v>25.163</v>
          </cell>
          <cell r="T456">
            <v>36.56</v>
          </cell>
        </row>
        <row r="457">
          <cell r="A457">
            <v>26</v>
          </cell>
          <cell r="B457">
            <v>120</v>
          </cell>
          <cell r="C457" t="str">
            <v>Cameroon</v>
          </cell>
          <cell r="D457">
            <v>0</v>
          </cell>
          <cell r="E457">
            <v>1</v>
          </cell>
          <cell r="F457" t="str">
            <v>Afro</v>
          </cell>
          <cell r="G457">
            <v>6</v>
          </cell>
          <cell r="H457" t="str">
            <v>ssa</v>
          </cell>
          <cell r="I457">
            <v>1</v>
          </cell>
          <cell r="J457" t="str">
            <v>low and middle</v>
          </cell>
          <cell r="K457" t="str">
            <v>males</v>
          </cell>
          <cell r="L457" t="str">
            <v>1995-2000</v>
          </cell>
          <cell r="M457">
            <v>453.75700000000001</v>
          </cell>
          <cell r="N457">
            <v>171.74600000000001</v>
          </cell>
          <cell r="O457">
            <v>36.917000000000002</v>
          </cell>
          <cell r="P457">
            <v>43.893000000000001</v>
          </cell>
          <cell r="Q457">
            <v>50.337999999999994</v>
          </cell>
          <cell r="R457">
            <v>51.58</v>
          </cell>
          <cell r="S457">
            <v>37.658000000000001</v>
          </cell>
          <cell r="T457">
            <v>61.625</v>
          </cell>
        </row>
        <row r="458">
          <cell r="A458">
            <v>198</v>
          </cell>
          <cell r="B458">
            <v>124</v>
          </cell>
          <cell r="C458" t="str">
            <v>Canada</v>
          </cell>
          <cell r="D458">
            <v>0</v>
          </cell>
          <cell r="E458">
            <v>2</v>
          </cell>
          <cell r="F458" t="str">
            <v>Amro</v>
          </cell>
          <cell r="G458">
            <v>1</v>
          </cell>
          <cell r="H458" t="str">
            <v>eme</v>
          </cell>
          <cell r="I458">
            <v>4</v>
          </cell>
          <cell r="J458" t="str">
            <v>high</v>
          </cell>
          <cell r="K458" t="str">
            <v>males</v>
          </cell>
          <cell r="L458" t="str">
            <v>1995-2000</v>
          </cell>
          <cell r="M458">
            <v>564.49900000000002</v>
          </cell>
          <cell r="N458">
            <v>7.3040000000000003</v>
          </cell>
          <cell r="O458">
            <v>2.1549999999999998</v>
          </cell>
          <cell r="P458">
            <v>13.388</v>
          </cell>
          <cell r="Q458">
            <v>30.466000000000001</v>
          </cell>
          <cell r="R458">
            <v>65.754000000000005</v>
          </cell>
          <cell r="S458">
            <v>100.372</v>
          </cell>
          <cell r="T458">
            <v>345.06</v>
          </cell>
        </row>
        <row r="459">
          <cell r="A459">
            <v>50</v>
          </cell>
          <cell r="B459">
            <v>132</v>
          </cell>
          <cell r="C459" t="str">
            <v>Cape Verde</v>
          </cell>
          <cell r="D459">
            <v>0</v>
          </cell>
          <cell r="E459">
            <v>1</v>
          </cell>
          <cell r="F459" t="str">
            <v>Afro</v>
          </cell>
          <cell r="G459">
            <v>6</v>
          </cell>
          <cell r="H459" t="str">
            <v>ssa</v>
          </cell>
          <cell r="I459">
            <v>1</v>
          </cell>
          <cell r="J459" t="str">
            <v>low and middle</v>
          </cell>
          <cell r="K459" t="str">
            <v>males</v>
          </cell>
          <cell r="L459" t="str">
            <v>1995-2000</v>
          </cell>
          <cell r="M459">
            <v>6.3460000000000001</v>
          </cell>
          <cell r="N459">
            <v>2.2229999999999999</v>
          </cell>
          <cell r="O459">
            <v>0.151</v>
          </cell>
          <cell r="P459">
            <v>0.42799999999999999</v>
          </cell>
          <cell r="Q459">
            <v>0.47399999999999998</v>
          </cell>
          <cell r="R459">
            <v>0.30100000000000005</v>
          </cell>
          <cell r="S459">
            <v>0.77600000000000002</v>
          </cell>
          <cell r="T459">
            <v>1.9929999999999999</v>
          </cell>
        </row>
        <row r="460">
          <cell r="A460">
            <v>27</v>
          </cell>
          <cell r="B460">
            <v>140</v>
          </cell>
          <cell r="C460" t="str">
            <v>Central African Republic</v>
          </cell>
          <cell r="D460">
            <v>0</v>
          </cell>
          <cell r="E460">
            <v>1</v>
          </cell>
          <cell r="F460" t="str">
            <v>Afro</v>
          </cell>
          <cell r="G460">
            <v>6</v>
          </cell>
          <cell r="H460" t="str">
            <v>ssa</v>
          </cell>
          <cell r="I460">
            <v>1</v>
          </cell>
          <cell r="J460" t="str">
            <v>low and middle</v>
          </cell>
          <cell r="K460" t="str">
            <v>males</v>
          </cell>
          <cell r="L460" t="str">
            <v>1995-2000</v>
          </cell>
          <cell r="M460">
            <v>167.12700000000001</v>
          </cell>
          <cell r="N460">
            <v>58.695999999999998</v>
          </cell>
          <cell r="O460">
            <v>15.994</v>
          </cell>
          <cell r="P460">
            <v>16.091999999999999</v>
          </cell>
          <cell r="Q460">
            <v>24.027999999999999</v>
          </cell>
          <cell r="R460">
            <v>21.952999999999999</v>
          </cell>
          <cell r="S460">
            <v>12.696999999999999</v>
          </cell>
          <cell r="T460">
            <v>17.666999999999998</v>
          </cell>
        </row>
        <row r="461">
          <cell r="A461">
            <v>84</v>
          </cell>
          <cell r="B461">
            <v>144</v>
          </cell>
          <cell r="C461" t="str">
            <v>Sri Lanka</v>
          </cell>
          <cell r="D461">
            <v>0</v>
          </cell>
          <cell r="E461">
            <v>5</v>
          </cell>
          <cell r="F461" t="str">
            <v>Searo</v>
          </cell>
          <cell r="G461">
            <v>5</v>
          </cell>
          <cell r="H461" t="str">
            <v>oai</v>
          </cell>
          <cell r="I461">
            <v>1</v>
          </cell>
          <cell r="J461" t="str">
            <v>low and middle</v>
          </cell>
          <cell r="K461" t="str">
            <v>males</v>
          </cell>
          <cell r="L461" t="str">
            <v>1995-2000</v>
          </cell>
          <cell r="M461">
            <v>300.88</v>
          </cell>
          <cell r="N461">
            <v>18.696000000000002</v>
          </cell>
          <cell r="O461">
            <v>3.3970000000000002</v>
          </cell>
          <cell r="P461">
            <v>16.05</v>
          </cell>
          <cell r="Q461">
            <v>22.542999999999999</v>
          </cell>
          <cell r="R461">
            <v>48.388999999999996</v>
          </cell>
          <cell r="S461">
            <v>58.157000000000004</v>
          </cell>
          <cell r="T461">
            <v>133.64800000000002</v>
          </cell>
        </row>
        <row r="462">
          <cell r="A462">
            <v>28</v>
          </cell>
          <cell r="B462">
            <v>148</v>
          </cell>
          <cell r="C462" t="str">
            <v>Chad</v>
          </cell>
          <cell r="D462">
            <v>0</v>
          </cell>
          <cell r="E462">
            <v>1</v>
          </cell>
          <cell r="F462" t="str">
            <v>Afro</v>
          </cell>
          <cell r="G462">
            <v>6</v>
          </cell>
          <cell r="H462" t="str">
            <v>ssa</v>
          </cell>
          <cell r="I462">
            <v>1</v>
          </cell>
          <cell r="J462" t="str">
            <v>low and middle</v>
          </cell>
          <cell r="K462" t="str">
            <v>males</v>
          </cell>
          <cell r="L462" t="str">
            <v>1995-2000</v>
          </cell>
          <cell r="M462">
            <v>329.93599999999998</v>
          </cell>
          <cell r="N462">
            <v>151.36799999999999</v>
          </cell>
          <cell r="O462">
            <v>33.579000000000001</v>
          </cell>
          <cell r="P462">
            <v>29.039000000000001</v>
          </cell>
          <cell r="Q462">
            <v>31.248999999999999</v>
          </cell>
          <cell r="R462">
            <v>30.376000000000001</v>
          </cell>
          <cell r="S462">
            <v>22.317</v>
          </cell>
          <cell r="T462">
            <v>32.008000000000003</v>
          </cell>
        </row>
        <row r="463">
          <cell r="A463">
            <v>188</v>
          </cell>
          <cell r="B463">
            <v>152</v>
          </cell>
          <cell r="C463" t="str">
            <v>Chile</v>
          </cell>
          <cell r="D463">
            <v>0</v>
          </cell>
          <cell r="E463">
            <v>2</v>
          </cell>
          <cell r="F463" t="str">
            <v>Amro</v>
          </cell>
          <cell r="G463">
            <v>7</v>
          </cell>
          <cell r="H463" t="str">
            <v>lac</v>
          </cell>
          <cell r="I463">
            <v>1</v>
          </cell>
          <cell r="J463" t="str">
            <v>low and middle</v>
          </cell>
          <cell r="K463" t="str">
            <v>males</v>
          </cell>
          <cell r="L463" t="str">
            <v>1995-2000</v>
          </cell>
          <cell r="M463">
            <v>218.92</v>
          </cell>
          <cell r="N463">
            <v>12.669</v>
          </cell>
          <cell r="O463">
            <v>2.3620000000000001</v>
          </cell>
          <cell r="P463">
            <v>11.57</v>
          </cell>
          <cell r="Q463">
            <v>19.986000000000001</v>
          </cell>
          <cell r="R463">
            <v>35.006999999999998</v>
          </cell>
          <cell r="S463">
            <v>39.917999999999999</v>
          </cell>
          <cell r="T463">
            <v>97.408000000000001</v>
          </cell>
        </row>
        <row r="464">
          <cell r="A464">
            <v>66</v>
          </cell>
          <cell r="B464">
            <v>156</v>
          </cell>
          <cell r="C464" t="str">
            <v>China (5)</v>
          </cell>
          <cell r="D464">
            <v>0</v>
          </cell>
          <cell r="E464">
            <v>6</v>
          </cell>
          <cell r="F464" t="str">
            <v>Wpro</v>
          </cell>
          <cell r="G464">
            <v>4</v>
          </cell>
          <cell r="H464" t="str">
            <v>chn</v>
          </cell>
          <cell r="I464">
            <v>5</v>
          </cell>
          <cell r="J464" t="str">
            <v>chn</v>
          </cell>
          <cell r="K464" t="str">
            <v>males</v>
          </cell>
          <cell r="L464" t="str">
            <v>1995-2000</v>
          </cell>
          <cell r="M464">
            <v>24272.475999999999</v>
          </cell>
          <cell r="N464">
            <v>2296.2860000000001</v>
          </cell>
          <cell r="O464">
            <v>354.7</v>
          </cell>
          <cell r="P464">
            <v>977.98599999999999</v>
          </cell>
          <cell r="Q464">
            <v>1608.01</v>
          </cell>
          <cell r="R464">
            <v>3611.5349999999999</v>
          </cell>
          <cell r="S464">
            <v>5515.0169999999998</v>
          </cell>
          <cell r="T464">
            <v>9908.9419999999991</v>
          </cell>
        </row>
        <row r="465">
          <cell r="A465">
            <v>189</v>
          </cell>
          <cell r="B465">
            <v>170</v>
          </cell>
          <cell r="C465" t="str">
            <v>Colombia</v>
          </cell>
          <cell r="D465">
            <v>0</v>
          </cell>
          <cell r="E465">
            <v>2</v>
          </cell>
          <cell r="F465" t="str">
            <v>Amro</v>
          </cell>
          <cell r="G465">
            <v>7</v>
          </cell>
          <cell r="H465" t="str">
            <v>lac</v>
          </cell>
          <cell r="I465">
            <v>1</v>
          </cell>
          <cell r="J465" t="str">
            <v>low and middle</v>
          </cell>
          <cell r="K465" t="str">
            <v>males</v>
          </cell>
          <cell r="L465" t="str">
            <v>1995-2000</v>
          </cell>
          <cell r="M465">
            <v>670.11599999999999</v>
          </cell>
          <cell r="N465">
            <v>108.048</v>
          </cell>
          <cell r="O465">
            <v>14.34</v>
          </cell>
          <cell r="P465">
            <v>100.461</v>
          </cell>
          <cell r="Q465">
            <v>89.915999999999997</v>
          </cell>
          <cell r="R465">
            <v>82.584999999999994</v>
          </cell>
          <cell r="S465">
            <v>80.972999999999999</v>
          </cell>
          <cell r="T465">
            <v>193.79300000000001</v>
          </cell>
        </row>
        <row r="466">
          <cell r="A466">
            <v>8</v>
          </cell>
          <cell r="B466">
            <v>174</v>
          </cell>
          <cell r="C466" t="str">
            <v>Comoros</v>
          </cell>
          <cell r="D466">
            <v>0</v>
          </cell>
          <cell r="E466">
            <v>1</v>
          </cell>
          <cell r="F466" t="str">
            <v>Afro</v>
          </cell>
          <cell r="G466">
            <v>6</v>
          </cell>
          <cell r="H466" t="str">
            <v>ssa</v>
          </cell>
          <cell r="I466">
            <v>1</v>
          </cell>
          <cell r="J466" t="str">
            <v>low and middle</v>
          </cell>
          <cell r="K466" t="str">
            <v>males</v>
          </cell>
          <cell r="L466" t="str">
            <v>1995-2000</v>
          </cell>
          <cell r="M466">
            <v>15.819000000000001</v>
          </cell>
          <cell r="N466">
            <v>6.74</v>
          </cell>
          <cell r="O466">
            <v>0.83899999999999997</v>
          </cell>
          <cell r="P466">
            <v>1.5970000000000002</v>
          </cell>
          <cell r="Q466">
            <v>1.373</v>
          </cell>
          <cell r="R466">
            <v>1.7390000000000001</v>
          </cell>
          <cell r="S466">
            <v>1.5049999999999999</v>
          </cell>
          <cell r="T466">
            <v>2.0259999999999998</v>
          </cell>
        </row>
        <row r="467">
          <cell r="A467">
            <v>29</v>
          </cell>
          <cell r="B467">
            <v>178</v>
          </cell>
          <cell r="C467" t="str">
            <v>Congo</v>
          </cell>
          <cell r="D467">
            <v>0</v>
          </cell>
          <cell r="E467">
            <v>1</v>
          </cell>
          <cell r="F467" t="str">
            <v>Afro</v>
          </cell>
          <cell r="G467">
            <v>6</v>
          </cell>
          <cell r="H467" t="str">
            <v>ssa</v>
          </cell>
          <cell r="I467">
            <v>1</v>
          </cell>
          <cell r="J467" t="str">
            <v>low and middle</v>
          </cell>
          <cell r="K467" t="str">
            <v>males</v>
          </cell>
          <cell r="L467" t="str">
            <v>1995-2000</v>
          </cell>
          <cell r="M467">
            <v>115.485</v>
          </cell>
          <cell r="N467">
            <v>45.74</v>
          </cell>
          <cell r="O467">
            <v>10.010999999999999</v>
          </cell>
          <cell r="P467">
            <v>10.969000000000001</v>
          </cell>
          <cell r="Q467">
            <v>15.531000000000001</v>
          </cell>
          <cell r="R467">
            <v>13.943999999999999</v>
          </cell>
          <cell r="S467">
            <v>7.89</v>
          </cell>
          <cell r="T467">
            <v>11.4</v>
          </cell>
        </row>
        <row r="468">
          <cell r="A468">
            <v>30</v>
          </cell>
          <cell r="B468">
            <v>180</v>
          </cell>
          <cell r="C468" t="str">
            <v>Dem. Republic of the Congo</v>
          </cell>
          <cell r="D468">
            <v>0</v>
          </cell>
          <cell r="E468">
            <v>1</v>
          </cell>
          <cell r="F468" t="str">
            <v>Afro</v>
          </cell>
          <cell r="G468">
            <v>6</v>
          </cell>
          <cell r="H468" t="str">
            <v>ssa</v>
          </cell>
          <cell r="I468">
            <v>1</v>
          </cell>
          <cell r="J468" t="str">
            <v>low and middle</v>
          </cell>
          <cell r="K468" t="str">
            <v>males</v>
          </cell>
          <cell r="L468" t="str">
            <v>1995-2000</v>
          </cell>
          <cell r="M468">
            <v>1853.367</v>
          </cell>
          <cell r="N468">
            <v>854.197</v>
          </cell>
          <cell r="O468">
            <v>173.72300000000001</v>
          </cell>
          <cell r="P468">
            <v>170.31700000000001</v>
          </cell>
          <cell r="Q468">
            <v>196.161</v>
          </cell>
          <cell r="R468">
            <v>185.63</v>
          </cell>
          <cell r="S468">
            <v>117.22300000000001</v>
          </cell>
          <cell r="T468">
            <v>156.11599999999999</v>
          </cell>
        </row>
        <row r="469">
          <cell r="A469">
            <v>177</v>
          </cell>
          <cell r="B469">
            <v>188</v>
          </cell>
          <cell r="C469" t="str">
            <v>Costa Rica</v>
          </cell>
          <cell r="D469">
            <v>0</v>
          </cell>
          <cell r="E469">
            <v>2</v>
          </cell>
          <cell r="F469" t="str">
            <v>Amro</v>
          </cell>
          <cell r="G469">
            <v>7</v>
          </cell>
          <cell r="H469" t="str">
            <v>lac</v>
          </cell>
          <cell r="I469">
            <v>1</v>
          </cell>
          <cell r="J469" t="str">
            <v>low and middle</v>
          </cell>
          <cell r="K469" t="str">
            <v>males</v>
          </cell>
          <cell r="L469" t="str">
            <v>1995-2000</v>
          </cell>
          <cell r="M469">
            <v>40.808999999999997</v>
          </cell>
          <cell r="N469">
            <v>3.742</v>
          </cell>
          <cell r="O469">
            <v>0.69499999999999995</v>
          </cell>
          <cell r="P469">
            <v>2.3730000000000002</v>
          </cell>
          <cell r="Q469">
            <v>3.7309999999999999</v>
          </cell>
          <cell r="R469">
            <v>5.7270000000000003</v>
          </cell>
          <cell r="S469">
            <v>6.734</v>
          </cell>
          <cell r="T469">
            <v>17.807000000000002</v>
          </cell>
        </row>
        <row r="470">
          <cell r="A470">
            <v>145</v>
          </cell>
          <cell r="B470">
            <v>191</v>
          </cell>
          <cell r="C470" t="str">
            <v>Croatia</v>
          </cell>
          <cell r="D470">
            <v>0</v>
          </cell>
          <cell r="E470">
            <v>4</v>
          </cell>
          <cell r="F470" t="str">
            <v>Euro</v>
          </cell>
          <cell r="G470">
            <v>2</v>
          </cell>
          <cell r="H470" t="str">
            <v>fse</v>
          </cell>
          <cell r="I470">
            <v>1</v>
          </cell>
          <cell r="J470" t="str">
            <v>low and middle</v>
          </cell>
          <cell r="K470" t="str">
            <v>males</v>
          </cell>
          <cell r="L470" t="str">
            <v>1995-2000</v>
          </cell>
          <cell r="M470">
            <v>132.28299999999999</v>
          </cell>
          <cell r="N470">
            <v>1.72</v>
          </cell>
          <cell r="O470">
            <v>0.52600000000000002</v>
          </cell>
          <cell r="P470">
            <v>2.9390000000000001</v>
          </cell>
          <cell r="Q470">
            <v>7.81</v>
          </cell>
          <cell r="R470">
            <v>23.936</v>
          </cell>
          <cell r="S470">
            <v>34.887999999999998</v>
          </cell>
          <cell r="T470">
            <v>60.464000000000006</v>
          </cell>
        </row>
        <row r="471">
          <cell r="A471">
            <v>166</v>
          </cell>
          <cell r="B471">
            <v>192</v>
          </cell>
          <cell r="C471" t="str">
            <v>Cuba</v>
          </cell>
          <cell r="D471">
            <v>0</v>
          </cell>
          <cell r="E471">
            <v>2</v>
          </cell>
          <cell r="F471" t="str">
            <v>Amro</v>
          </cell>
          <cell r="G471">
            <v>7</v>
          </cell>
          <cell r="H471" t="str">
            <v>lac</v>
          </cell>
          <cell r="I471">
            <v>1</v>
          </cell>
          <cell r="J471" t="str">
            <v>low and middle</v>
          </cell>
          <cell r="K471" t="str">
            <v>males</v>
          </cell>
          <cell r="L471" t="str">
            <v>1995-2000</v>
          </cell>
          <cell r="M471">
            <v>211.36699999999999</v>
          </cell>
          <cell r="N471">
            <v>5.258</v>
          </cell>
          <cell r="O471">
            <v>1.87</v>
          </cell>
          <cell r="P471">
            <v>8.6720000000000006</v>
          </cell>
          <cell r="Q471">
            <v>13.527999999999999</v>
          </cell>
          <cell r="R471">
            <v>28.611000000000001</v>
          </cell>
          <cell r="S471">
            <v>33.592999999999996</v>
          </cell>
          <cell r="T471">
            <v>119.83499999999999</v>
          </cell>
        </row>
        <row r="472">
          <cell r="A472">
            <v>104</v>
          </cell>
          <cell r="B472">
            <v>196</v>
          </cell>
          <cell r="C472" t="str">
            <v>Cyprus</v>
          </cell>
          <cell r="D472">
            <v>0</v>
          </cell>
          <cell r="E472">
            <v>3</v>
          </cell>
          <cell r="F472" t="str">
            <v>Emro</v>
          </cell>
          <cell r="G472">
            <v>8</v>
          </cell>
          <cell r="H472" t="str">
            <v>mec</v>
          </cell>
          <cell r="I472">
            <v>4</v>
          </cell>
          <cell r="J472" t="str">
            <v>high</v>
          </cell>
          <cell r="K472" t="str">
            <v>males</v>
          </cell>
          <cell r="L472" t="str">
            <v>1995-2000</v>
          </cell>
          <cell r="M472">
            <v>14.744</v>
          </cell>
          <cell r="N472">
            <v>0.27700000000000002</v>
          </cell>
          <cell r="O472">
            <v>5.3999999999999999E-2</v>
          </cell>
          <cell r="P472">
            <v>0.48699999999999999</v>
          </cell>
          <cell r="Q472">
            <v>0.64600000000000002</v>
          </cell>
          <cell r="R472">
            <v>1.623</v>
          </cell>
          <cell r="S472">
            <v>2.3159999999999998</v>
          </cell>
          <cell r="T472">
            <v>9.3409999999999993</v>
          </cell>
        </row>
        <row r="473">
          <cell r="A473">
            <v>123</v>
          </cell>
          <cell r="B473">
            <v>203</v>
          </cell>
          <cell r="C473" t="str">
            <v>Czech Republic</v>
          </cell>
          <cell r="D473">
            <v>0</v>
          </cell>
          <cell r="E473">
            <v>4</v>
          </cell>
          <cell r="F473" t="str">
            <v>Euro</v>
          </cell>
          <cell r="G473">
            <v>2</v>
          </cell>
          <cell r="H473" t="str">
            <v>fse</v>
          </cell>
          <cell r="I473">
            <v>1</v>
          </cell>
          <cell r="J473" t="str">
            <v>low and middle</v>
          </cell>
          <cell r="K473" t="str">
            <v>males</v>
          </cell>
          <cell r="L473" t="str">
            <v>1995-2000</v>
          </cell>
          <cell r="M473">
            <v>290.36700000000002</v>
          </cell>
          <cell r="N473">
            <v>2.375</v>
          </cell>
          <cell r="O473">
            <v>0.81299999999999994</v>
          </cell>
          <cell r="P473">
            <v>5.9589999999999996</v>
          </cell>
          <cell r="Q473">
            <v>12.586</v>
          </cell>
          <cell r="R473">
            <v>49.019000000000005</v>
          </cell>
          <cell r="S473">
            <v>63.816000000000003</v>
          </cell>
          <cell r="T473">
            <v>155.79900000000001</v>
          </cell>
        </row>
        <row r="474">
          <cell r="A474">
            <v>48</v>
          </cell>
          <cell r="B474">
            <v>204</v>
          </cell>
          <cell r="C474" t="str">
            <v>Benin</v>
          </cell>
          <cell r="D474">
            <v>0</v>
          </cell>
          <cell r="E474">
            <v>1</v>
          </cell>
          <cell r="F474" t="str">
            <v>Afro</v>
          </cell>
          <cell r="G474">
            <v>6</v>
          </cell>
          <cell r="H474" t="str">
            <v>ssa</v>
          </cell>
          <cell r="I474">
            <v>1</v>
          </cell>
          <cell r="J474" t="str">
            <v>low and middle</v>
          </cell>
          <cell r="K474" t="str">
            <v>males</v>
          </cell>
          <cell r="L474" t="str">
            <v>1995-2000</v>
          </cell>
          <cell r="M474">
            <v>198.19800000000001</v>
          </cell>
          <cell r="N474">
            <v>87.313000000000002</v>
          </cell>
          <cell r="O474">
            <v>20.405999999999999</v>
          </cell>
          <cell r="P474">
            <v>18.596</v>
          </cell>
          <cell r="Q474">
            <v>17.521000000000001</v>
          </cell>
          <cell r="R474">
            <v>16.605</v>
          </cell>
          <cell r="S474">
            <v>12.646000000000001</v>
          </cell>
          <cell r="T474">
            <v>25.110999999999997</v>
          </cell>
        </row>
        <row r="475">
          <cell r="A475">
            <v>132</v>
          </cell>
          <cell r="B475">
            <v>208</v>
          </cell>
          <cell r="C475" t="str">
            <v>Denmark</v>
          </cell>
          <cell r="D475">
            <v>0</v>
          </cell>
          <cell r="E475">
            <v>4</v>
          </cell>
          <cell r="F475" t="str">
            <v>Euro</v>
          </cell>
          <cell r="G475">
            <v>1</v>
          </cell>
          <cell r="H475" t="str">
            <v>eme</v>
          </cell>
          <cell r="I475">
            <v>4</v>
          </cell>
          <cell r="J475" t="str">
            <v>high</v>
          </cell>
          <cell r="K475" t="str">
            <v>males</v>
          </cell>
          <cell r="L475" t="str">
            <v>1995-2000</v>
          </cell>
          <cell r="M475">
            <v>154.339</v>
          </cell>
          <cell r="N475">
            <v>1.63</v>
          </cell>
          <cell r="O475">
            <v>0.33100000000000002</v>
          </cell>
          <cell r="P475">
            <v>2.04</v>
          </cell>
          <cell r="Q475">
            <v>5.5839999999999996</v>
          </cell>
          <cell r="R475">
            <v>19.423999999999999</v>
          </cell>
          <cell r="S475">
            <v>27.236000000000001</v>
          </cell>
          <cell r="T475">
            <v>98.093999999999994</v>
          </cell>
        </row>
        <row r="476">
          <cell r="A476">
            <v>167</v>
          </cell>
          <cell r="B476">
            <v>214</v>
          </cell>
          <cell r="C476" t="str">
            <v>Dominican Republic</v>
          </cell>
          <cell r="D476">
            <v>0</v>
          </cell>
          <cell r="E476">
            <v>2</v>
          </cell>
          <cell r="F476" t="str">
            <v>Amro</v>
          </cell>
          <cell r="G476">
            <v>7</v>
          </cell>
          <cell r="H476" t="str">
            <v>lac</v>
          </cell>
          <cell r="I476">
            <v>1</v>
          </cell>
          <cell r="J476" t="str">
            <v>low and middle</v>
          </cell>
          <cell r="K476" t="str">
            <v>males</v>
          </cell>
          <cell r="L476" t="str">
            <v>1995-2000</v>
          </cell>
          <cell r="M476">
            <v>121.88800000000001</v>
          </cell>
          <cell r="N476">
            <v>26.094999999999999</v>
          </cell>
          <cell r="O476">
            <v>3.4240000000000004</v>
          </cell>
          <cell r="P476">
            <v>8.5519999999999996</v>
          </cell>
          <cell r="Q476">
            <v>11.741</v>
          </cell>
          <cell r="R476">
            <v>16.219000000000001</v>
          </cell>
          <cell r="S476">
            <v>17.826000000000001</v>
          </cell>
          <cell r="T476">
            <v>38.030999999999999</v>
          </cell>
        </row>
        <row r="477">
          <cell r="A477">
            <v>190</v>
          </cell>
          <cell r="B477">
            <v>218</v>
          </cell>
          <cell r="C477" t="str">
            <v>Ecuador</v>
          </cell>
          <cell r="D477">
            <v>0</v>
          </cell>
          <cell r="E477">
            <v>2</v>
          </cell>
          <cell r="F477" t="str">
            <v>Amro</v>
          </cell>
          <cell r="G477">
            <v>7</v>
          </cell>
          <cell r="H477" t="str">
            <v>lac</v>
          </cell>
          <cell r="I477">
            <v>1</v>
          </cell>
          <cell r="J477" t="str">
            <v>low and middle</v>
          </cell>
          <cell r="K477" t="str">
            <v>males</v>
          </cell>
          <cell r="L477" t="str">
            <v>1995-2000</v>
          </cell>
          <cell r="M477">
            <v>199.29</v>
          </cell>
          <cell r="N477">
            <v>52.07</v>
          </cell>
          <cell r="O477">
            <v>6.2080000000000002</v>
          </cell>
          <cell r="P477">
            <v>15.270999999999999</v>
          </cell>
          <cell r="Q477">
            <v>20.399000000000001</v>
          </cell>
          <cell r="R477">
            <v>24.564</v>
          </cell>
          <cell r="S477">
            <v>23.253</v>
          </cell>
          <cell r="T477">
            <v>57.524999999999999</v>
          </cell>
        </row>
        <row r="478">
          <cell r="A478">
            <v>178</v>
          </cell>
          <cell r="B478">
            <v>222</v>
          </cell>
          <cell r="C478" t="str">
            <v>El Salvador</v>
          </cell>
          <cell r="D478">
            <v>0</v>
          </cell>
          <cell r="E478">
            <v>2</v>
          </cell>
          <cell r="F478" t="str">
            <v>Amro</v>
          </cell>
          <cell r="G478">
            <v>7</v>
          </cell>
          <cell r="H478" t="str">
            <v>lac</v>
          </cell>
          <cell r="I478">
            <v>1</v>
          </cell>
          <cell r="J478" t="str">
            <v>low and middle</v>
          </cell>
          <cell r="K478" t="str">
            <v>males</v>
          </cell>
          <cell r="L478" t="str">
            <v>1995-2000</v>
          </cell>
          <cell r="M478">
            <v>99.661000000000001</v>
          </cell>
          <cell r="N478">
            <v>19.25</v>
          </cell>
          <cell r="O478">
            <v>3.02</v>
          </cell>
          <cell r="P478">
            <v>11.023</v>
          </cell>
          <cell r="Q478">
            <v>11.757999999999999</v>
          </cell>
          <cell r="R478">
            <v>13.76</v>
          </cell>
          <cell r="S478">
            <v>12.871</v>
          </cell>
          <cell r="T478">
            <v>27.979000000000003</v>
          </cell>
        </row>
        <row r="479">
          <cell r="A479">
            <v>31</v>
          </cell>
          <cell r="B479">
            <v>226</v>
          </cell>
          <cell r="C479" t="str">
            <v>Equatorial Guinea</v>
          </cell>
          <cell r="D479">
            <v>0</v>
          </cell>
          <cell r="E479">
            <v>1</v>
          </cell>
          <cell r="F479" t="str">
            <v>Afro</v>
          </cell>
          <cell r="G479">
            <v>6</v>
          </cell>
          <cell r="H479" t="str">
            <v>ssa</v>
          </cell>
          <cell r="I479">
            <v>1</v>
          </cell>
          <cell r="J479" t="str">
            <v>low and middle</v>
          </cell>
          <cell r="K479" t="str">
            <v>males</v>
          </cell>
          <cell r="L479" t="str">
            <v>1995-2000</v>
          </cell>
          <cell r="M479">
            <v>17.960999999999999</v>
          </cell>
          <cell r="N479">
            <v>8.3379999999999992</v>
          </cell>
          <cell r="O479">
            <v>1.43</v>
          </cell>
          <cell r="P479">
            <v>1.619</v>
          </cell>
          <cell r="Q479">
            <v>1.4169999999999998</v>
          </cell>
          <cell r="R479">
            <v>1.54</v>
          </cell>
          <cell r="S479">
            <v>1.4020000000000001</v>
          </cell>
          <cell r="T479">
            <v>2.2149999999999999</v>
          </cell>
        </row>
        <row r="480">
          <cell r="A480">
            <v>11</v>
          </cell>
          <cell r="B480">
            <v>231</v>
          </cell>
          <cell r="C480" t="str">
            <v>Ethiopia</v>
          </cell>
          <cell r="D480">
            <v>0</v>
          </cell>
          <cell r="E480">
            <v>1</v>
          </cell>
          <cell r="F480" t="str">
            <v>Afro</v>
          </cell>
          <cell r="G480">
            <v>6</v>
          </cell>
          <cell r="H480" t="str">
            <v>ssa</v>
          </cell>
          <cell r="I480">
            <v>1</v>
          </cell>
          <cell r="J480" t="str">
            <v>low and middle</v>
          </cell>
          <cell r="K480" t="str">
            <v>males</v>
          </cell>
          <cell r="L480" t="str">
            <v>1995-2000</v>
          </cell>
          <cell r="M480">
            <v>3007.1109999999999</v>
          </cell>
          <cell r="N480">
            <v>1309.9770000000001</v>
          </cell>
          <cell r="O480">
            <v>278.83199999999999</v>
          </cell>
          <cell r="P480">
            <v>281.26300000000003</v>
          </cell>
          <cell r="Q480">
            <v>386.82400000000001</v>
          </cell>
          <cell r="R480">
            <v>349.678</v>
          </cell>
          <cell r="S480">
            <v>187.82499999999999</v>
          </cell>
          <cell r="T480">
            <v>212.71200000000002</v>
          </cell>
        </row>
        <row r="481">
          <cell r="A481">
            <v>10</v>
          </cell>
          <cell r="B481">
            <v>232</v>
          </cell>
          <cell r="C481" t="str">
            <v>Eritrea</v>
          </cell>
          <cell r="D481">
            <v>0</v>
          </cell>
          <cell r="E481">
            <v>1</v>
          </cell>
          <cell r="F481" t="str">
            <v>Afro</v>
          </cell>
          <cell r="G481">
            <v>6</v>
          </cell>
          <cell r="H481" t="str">
            <v>ssa</v>
          </cell>
          <cell r="I481">
            <v>1</v>
          </cell>
          <cell r="J481" t="str">
            <v>low and middle</v>
          </cell>
          <cell r="K481" t="str">
            <v>males</v>
          </cell>
          <cell r="L481" t="str">
            <v>1995-2000</v>
          </cell>
          <cell r="M481">
            <v>132.10400000000001</v>
          </cell>
          <cell r="N481">
            <v>57.213000000000001</v>
          </cell>
          <cell r="O481">
            <v>11.048999999999999</v>
          </cell>
          <cell r="P481">
            <v>12.248000000000001</v>
          </cell>
          <cell r="Q481">
            <v>14.488999999999999</v>
          </cell>
          <cell r="R481">
            <v>15.255000000000001</v>
          </cell>
          <cell r="S481">
            <v>10.202999999999999</v>
          </cell>
          <cell r="T481">
            <v>11.647</v>
          </cell>
        </row>
        <row r="482">
          <cell r="A482">
            <v>133</v>
          </cell>
          <cell r="B482">
            <v>233</v>
          </cell>
          <cell r="C482" t="str">
            <v>Estonia</v>
          </cell>
          <cell r="D482">
            <v>0</v>
          </cell>
          <cell r="E482">
            <v>4</v>
          </cell>
          <cell r="F482" t="str">
            <v>Euro</v>
          </cell>
          <cell r="G482">
            <v>2</v>
          </cell>
          <cell r="H482" t="str">
            <v>fse</v>
          </cell>
          <cell r="I482">
            <v>1</v>
          </cell>
          <cell r="J482" t="str">
            <v>low and middle</v>
          </cell>
          <cell r="K482" t="str">
            <v>males</v>
          </cell>
          <cell r="L482" t="str">
            <v>1995-2000</v>
          </cell>
          <cell r="M482">
            <v>48.869</v>
          </cell>
          <cell r="N482">
            <v>1.1379999999999999</v>
          </cell>
          <cell r="O482">
            <v>0.46199999999999997</v>
          </cell>
          <cell r="P482">
            <v>2.09</v>
          </cell>
          <cell r="Q482">
            <v>4.5069999999999997</v>
          </cell>
          <cell r="R482">
            <v>10.091999999999999</v>
          </cell>
          <cell r="S482">
            <v>12.423</v>
          </cell>
          <cell r="T482">
            <v>18.157</v>
          </cell>
        </row>
        <row r="483">
          <cell r="A483">
            <v>205</v>
          </cell>
          <cell r="B483">
            <v>242</v>
          </cell>
          <cell r="C483" t="str">
            <v>Fiji</v>
          </cell>
          <cell r="D483">
            <v>0</v>
          </cell>
          <cell r="E483">
            <v>6</v>
          </cell>
          <cell r="F483" t="str">
            <v>Wpro</v>
          </cell>
          <cell r="G483">
            <v>5</v>
          </cell>
          <cell r="H483" t="str">
            <v>oai</v>
          </cell>
          <cell r="I483">
            <v>1</v>
          </cell>
          <cell r="J483" t="str">
            <v>low and middle</v>
          </cell>
          <cell r="K483" t="str">
            <v>males</v>
          </cell>
          <cell r="L483" t="str">
            <v>1995-2000</v>
          </cell>
          <cell r="M483">
            <v>10.228</v>
          </cell>
          <cell r="N483">
            <v>1.2589999999999999</v>
          </cell>
          <cell r="O483">
            <v>0.19400000000000001</v>
          </cell>
          <cell r="P483">
            <v>0.57499999999999996</v>
          </cell>
          <cell r="Q483">
            <v>0.69900000000000007</v>
          </cell>
          <cell r="R483">
            <v>1.752</v>
          </cell>
          <cell r="S483">
            <v>2.109</v>
          </cell>
          <cell r="T483">
            <v>3.64</v>
          </cell>
        </row>
        <row r="484">
          <cell r="A484">
            <v>134</v>
          </cell>
          <cell r="B484">
            <v>246</v>
          </cell>
          <cell r="C484" t="str">
            <v>Finland</v>
          </cell>
          <cell r="D484">
            <v>0</v>
          </cell>
          <cell r="E484">
            <v>4</v>
          </cell>
          <cell r="F484" t="str">
            <v>Euro</v>
          </cell>
          <cell r="G484">
            <v>1</v>
          </cell>
          <cell r="H484" t="str">
            <v>eme</v>
          </cell>
          <cell r="I484">
            <v>4</v>
          </cell>
          <cell r="J484" t="str">
            <v>high</v>
          </cell>
          <cell r="K484" t="str">
            <v>males</v>
          </cell>
          <cell r="L484" t="str">
            <v>1995-2000</v>
          </cell>
          <cell r="M484">
            <v>125.074</v>
          </cell>
          <cell r="N484">
            <v>1.0840000000000001</v>
          </cell>
          <cell r="O484">
            <v>0.33599999999999997</v>
          </cell>
          <cell r="P484">
            <v>2.625</v>
          </cell>
          <cell r="Q484">
            <v>6.7859999999999996</v>
          </cell>
          <cell r="R484">
            <v>18.893000000000001</v>
          </cell>
          <cell r="S484">
            <v>25.356999999999999</v>
          </cell>
          <cell r="T484">
            <v>69.992999999999995</v>
          </cell>
        </row>
        <row r="485">
          <cell r="A485">
            <v>157</v>
          </cell>
          <cell r="B485">
            <v>250</v>
          </cell>
          <cell r="C485" t="str">
            <v>France</v>
          </cell>
          <cell r="D485">
            <v>0</v>
          </cell>
          <cell r="E485">
            <v>4</v>
          </cell>
          <cell r="F485" t="str">
            <v>Euro</v>
          </cell>
          <cell r="G485">
            <v>1</v>
          </cell>
          <cell r="H485" t="str">
            <v>eme</v>
          </cell>
          <cell r="I485">
            <v>4</v>
          </cell>
          <cell r="J485" t="str">
            <v>high</v>
          </cell>
          <cell r="K485" t="str">
            <v>males</v>
          </cell>
          <cell r="L485" t="str">
            <v>1995-2000</v>
          </cell>
          <cell r="M485">
            <v>1411.818</v>
          </cell>
          <cell r="N485">
            <v>15.802</v>
          </cell>
          <cell r="O485">
            <v>3.5389999999999997</v>
          </cell>
          <cell r="P485">
            <v>33.194000000000003</v>
          </cell>
          <cell r="Q485">
            <v>70.025000000000006</v>
          </cell>
          <cell r="R485">
            <v>175.732</v>
          </cell>
          <cell r="S485">
            <v>255.285</v>
          </cell>
          <cell r="T485">
            <v>858.24099999999999</v>
          </cell>
        </row>
        <row r="486">
          <cell r="A486">
            <v>213</v>
          </cell>
          <cell r="B486">
            <v>258</v>
          </cell>
          <cell r="C486" t="str">
            <v>French Polynesia</v>
          </cell>
          <cell r="G486">
            <v>5</v>
          </cell>
          <cell r="H486" t="str">
            <v>oai</v>
          </cell>
          <cell r="I486">
            <v>4</v>
          </cell>
          <cell r="J486" t="str">
            <v>high</v>
          </cell>
          <cell r="K486" t="str">
            <v>males</v>
          </cell>
          <cell r="L486" t="str">
            <v>1995-2000</v>
          </cell>
          <cell r="M486">
            <v>3.165</v>
          </cell>
          <cell r="N486">
            <v>0.20899999999999999</v>
          </cell>
          <cell r="O486">
            <v>5.7000000000000002E-2</v>
          </cell>
          <cell r="P486">
            <v>0.26800000000000002</v>
          </cell>
          <cell r="Q486">
            <v>0.26600000000000001</v>
          </cell>
          <cell r="R486">
            <v>0.63900000000000001</v>
          </cell>
          <cell r="S486">
            <v>0.74299999999999999</v>
          </cell>
          <cell r="T486">
            <v>0.98299999999999998</v>
          </cell>
        </row>
        <row r="487">
          <cell r="A487">
            <v>9</v>
          </cell>
          <cell r="B487">
            <v>262</v>
          </cell>
          <cell r="C487" t="str">
            <v>Djibouti</v>
          </cell>
          <cell r="D487">
            <v>0</v>
          </cell>
          <cell r="E487">
            <v>3</v>
          </cell>
          <cell r="F487" t="str">
            <v>Emro</v>
          </cell>
          <cell r="G487">
            <v>6</v>
          </cell>
          <cell r="H487" t="str">
            <v>ssa</v>
          </cell>
          <cell r="I487">
            <v>1</v>
          </cell>
          <cell r="J487" t="str">
            <v>low and middle</v>
          </cell>
          <cell r="K487" t="str">
            <v>males</v>
          </cell>
          <cell r="L487" t="str">
            <v>1995-2000</v>
          </cell>
          <cell r="M487">
            <v>23.914000000000001</v>
          </cell>
          <cell r="N487">
            <v>10.78</v>
          </cell>
          <cell r="O487">
            <v>2</v>
          </cell>
          <cell r="P487">
            <v>2.4430000000000001</v>
          </cell>
          <cell r="Q487">
            <v>2.0810000000000004</v>
          </cell>
          <cell r="R487">
            <v>2.3730000000000002</v>
          </cell>
          <cell r="S487">
            <v>1.857</v>
          </cell>
          <cell r="T487">
            <v>2.38</v>
          </cell>
        </row>
        <row r="488">
          <cell r="A488">
            <v>32</v>
          </cell>
          <cell r="B488">
            <v>266</v>
          </cell>
          <cell r="C488" t="str">
            <v>Gabon</v>
          </cell>
          <cell r="D488">
            <v>0</v>
          </cell>
          <cell r="E488">
            <v>1</v>
          </cell>
          <cell r="F488" t="str">
            <v>Afro</v>
          </cell>
          <cell r="G488">
            <v>6</v>
          </cell>
          <cell r="H488" t="str">
            <v>ssa</v>
          </cell>
          <cell r="I488">
            <v>1</v>
          </cell>
          <cell r="J488" t="str">
            <v>low and middle</v>
          </cell>
          <cell r="K488" t="str">
            <v>males</v>
          </cell>
          <cell r="L488" t="str">
            <v>1995-2000</v>
          </cell>
          <cell r="M488">
            <v>46.984000000000002</v>
          </cell>
          <cell r="N488">
            <v>15.882</v>
          </cell>
          <cell r="O488">
            <v>3.206</v>
          </cell>
          <cell r="P488">
            <v>3.5380000000000003</v>
          </cell>
          <cell r="Q488">
            <v>4.6639999999999997</v>
          </cell>
          <cell r="R488">
            <v>5.7370000000000001</v>
          </cell>
          <cell r="S488">
            <v>4.9359999999999999</v>
          </cell>
          <cell r="T488">
            <v>9.0209999999999972</v>
          </cell>
        </row>
        <row r="489">
          <cell r="A489">
            <v>106</v>
          </cell>
          <cell r="B489">
            <v>268</v>
          </cell>
          <cell r="C489" t="str">
            <v>Georgia</v>
          </cell>
          <cell r="D489">
            <v>0</v>
          </cell>
          <cell r="E489">
            <v>4</v>
          </cell>
          <cell r="F489" t="str">
            <v>Euro</v>
          </cell>
          <cell r="G489">
            <v>8</v>
          </cell>
          <cell r="H489" t="str">
            <v>mec</v>
          </cell>
          <cell r="I489">
            <v>1</v>
          </cell>
          <cell r="J489" t="str">
            <v>low and middle</v>
          </cell>
          <cell r="K489" t="str">
            <v>males</v>
          </cell>
          <cell r="L489" t="str">
            <v>1995-2000</v>
          </cell>
          <cell r="M489">
            <v>121.886</v>
          </cell>
          <cell r="N489">
            <v>4.9409999999999998</v>
          </cell>
          <cell r="O489">
            <v>0.877</v>
          </cell>
          <cell r="P489">
            <v>3.9939999999999998</v>
          </cell>
          <cell r="Q489">
            <v>9.8120000000000012</v>
          </cell>
          <cell r="R489">
            <v>20.707000000000001</v>
          </cell>
          <cell r="S489">
            <v>31.606999999999999</v>
          </cell>
          <cell r="T489">
            <v>49.947999999999993</v>
          </cell>
        </row>
        <row r="490">
          <cell r="A490">
            <v>52</v>
          </cell>
          <cell r="B490">
            <v>270</v>
          </cell>
          <cell r="C490" t="str">
            <v>Gambia</v>
          </cell>
          <cell r="D490">
            <v>0</v>
          </cell>
          <cell r="E490">
            <v>1</v>
          </cell>
          <cell r="F490" t="str">
            <v>Afro</v>
          </cell>
          <cell r="G490">
            <v>6</v>
          </cell>
          <cell r="H490" t="str">
            <v>ssa</v>
          </cell>
          <cell r="I490">
            <v>1</v>
          </cell>
          <cell r="J490" t="str">
            <v>low and middle</v>
          </cell>
          <cell r="K490" t="str">
            <v>males</v>
          </cell>
          <cell r="L490" t="str">
            <v>1995-2000</v>
          </cell>
          <cell r="M490">
            <v>55.37</v>
          </cell>
          <cell r="N490">
            <v>26.681999999999999</v>
          </cell>
          <cell r="O490">
            <v>4.4649999999999999</v>
          </cell>
          <cell r="P490">
            <v>5.1509999999999998</v>
          </cell>
          <cell r="Q490">
            <v>5.1920000000000002</v>
          </cell>
          <cell r="R490">
            <v>5.2939999999999996</v>
          </cell>
          <cell r="S490">
            <v>3.8519999999999999</v>
          </cell>
          <cell r="T490">
            <v>4.7339999999999991</v>
          </cell>
        </row>
        <row r="491">
          <cell r="A491">
            <v>105</v>
          </cell>
          <cell r="B491">
            <v>274</v>
          </cell>
          <cell r="C491" t="str">
            <v>Gaza Strip</v>
          </cell>
          <cell r="G491">
            <v>8</v>
          </cell>
          <cell r="H491" t="str">
            <v>mec</v>
          </cell>
          <cell r="I491">
            <v>1</v>
          </cell>
          <cell r="J491" t="str">
            <v>low and middle</v>
          </cell>
          <cell r="K491" t="str">
            <v>males</v>
          </cell>
          <cell r="L491" t="str">
            <v>1995-2000</v>
          </cell>
          <cell r="M491">
            <v>13.375999999999999</v>
          </cell>
          <cell r="N491">
            <v>4.1100000000000003</v>
          </cell>
          <cell r="O491">
            <v>0.39400000000000002</v>
          </cell>
          <cell r="P491">
            <v>0.78599999999999992</v>
          </cell>
          <cell r="Q491">
            <v>0.65200000000000002</v>
          </cell>
          <cell r="R491">
            <v>1.014</v>
          </cell>
          <cell r="S491">
            <v>1.52</v>
          </cell>
          <cell r="T491">
            <v>4.9000000000000004</v>
          </cell>
        </row>
        <row r="492">
          <cell r="A492">
            <v>158</v>
          </cell>
          <cell r="B492">
            <v>276</v>
          </cell>
          <cell r="C492" t="str">
            <v>Germany</v>
          </cell>
          <cell r="D492">
            <v>0</v>
          </cell>
          <cell r="E492">
            <v>4</v>
          </cell>
          <cell r="F492" t="str">
            <v>Euro</v>
          </cell>
          <cell r="G492">
            <v>1</v>
          </cell>
          <cell r="H492" t="str">
            <v>eme</v>
          </cell>
          <cell r="I492">
            <v>4</v>
          </cell>
          <cell r="J492" t="str">
            <v>high</v>
          </cell>
          <cell r="K492" t="str">
            <v>males</v>
          </cell>
          <cell r="L492" t="str">
            <v>1995-2000</v>
          </cell>
          <cell r="M492">
            <v>2060.8629999999998</v>
          </cell>
          <cell r="N492">
            <v>13.558999999999999</v>
          </cell>
          <cell r="O492">
            <v>3.6749999999999998</v>
          </cell>
          <cell r="P492">
            <v>31.302</v>
          </cell>
          <cell r="Q492">
            <v>88.06</v>
          </cell>
          <cell r="R492">
            <v>277.25900000000001</v>
          </cell>
          <cell r="S492">
            <v>459.53100000000001</v>
          </cell>
          <cell r="T492">
            <v>1187.4770000000001</v>
          </cell>
        </row>
        <row r="493">
          <cell r="A493">
            <v>53</v>
          </cell>
          <cell r="B493">
            <v>288</v>
          </cell>
          <cell r="C493" t="str">
            <v>Ghana</v>
          </cell>
          <cell r="D493">
            <v>0</v>
          </cell>
          <cell r="E493">
            <v>1</v>
          </cell>
          <cell r="F493" t="str">
            <v>Afro</v>
          </cell>
          <cell r="G493">
            <v>6</v>
          </cell>
          <cell r="H493" t="str">
            <v>ssa</v>
          </cell>
          <cell r="I493">
            <v>1</v>
          </cell>
          <cell r="J493" t="str">
            <v>low and middle</v>
          </cell>
          <cell r="K493" t="str">
            <v>males</v>
          </cell>
          <cell r="L493" t="str">
            <v>1995-2000</v>
          </cell>
          <cell r="M493">
            <v>473.12799999999999</v>
          </cell>
          <cell r="N493">
            <v>194.78299999999999</v>
          </cell>
          <cell r="O493">
            <v>36.381</v>
          </cell>
          <cell r="P493">
            <v>49.900999999999996</v>
          </cell>
          <cell r="Q493">
            <v>41.596000000000004</v>
          </cell>
          <cell r="R493">
            <v>45.46</v>
          </cell>
          <cell r="S493">
            <v>39.365000000000002</v>
          </cell>
          <cell r="T493">
            <v>65.641999999999996</v>
          </cell>
        </row>
        <row r="494">
          <cell r="A494">
            <v>146</v>
          </cell>
          <cell r="B494">
            <v>300</v>
          </cell>
          <cell r="C494" t="str">
            <v>Greece</v>
          </cell>
          <cell r="D494">
            <v>0</v>
          </cell>
          <cell r="E494">
            <v>4</v>
          </cell>
          <cell r="F494" t="str">
            <v>Euro</v>
          </cell>
          <cell r="G494">
            <v>1</v>
          </cell>
          <cell r="H494" t="str">
            <v>eme</v>
          </cell>
          <cell r="I494">
            <v>4</v>
          </cell>
          <cell r="J494" t="str">
            <v>high</v>
          </cell>
          <cell r="K494" t="str">
            <v>males</v>
          </cell>
          <cell r="L494" t="str">
            <v>1995-2000</v>
          </cell>
          <cell r="M494">
            <v>268.45699999999999</v>
          </cell>
          <cell r="N494">
            <v>2.4820000000000002</v>
          </cell>
          <cell r="O494">
            <v>0.56999999999999995</v>
          </cell>
          <cell r="P494">
            <v>5.66</v>
          </cell>
          <cell r="Q494">
            <v>8.3480000000000008</v>
          </cell>
          <cell r="R494">
            <v>24.463999999999999</v>
          </cell>
          <cell r="S494">
            <v>51.073</v>
          </cell>
          <cell r="T494">
            <v>175.86</v>
          </cell>
        </row>
        <row r="495">
          <cell r="A495">
            <v>168</v>
          </cell>
          <cell r="B495">
            <v>312</v>
          </cell>
          <cell r="C495" t="str">
            <v>Guadeloupe</v>
          </cell>
          <cell r="G495">
            <v>7</v>
          </cell>
          <cell r="H495" t="str">
            <v>lac</v>
          </cell>
          <cell r="I495">
            <v>1</v>
          </cell>
          <cell r="J495" t="str">
            <v>low and middle</v>
          </cell>
          <cell r="K495" t="str">
            <v>males</v>
          </cell>
          <cell r="L495" t="str">
            <v>1995-2000</v>
          </cell>
          <cell r="M495">
            <v>7.0060000000000002</v>
          </cell>
          <cell r="N495">
            <v>0.23400000000000001</v>
          </cell>
          <cell r="O495">
            <v>4.4999999999999998E-2</v>
          </cell>
          <cell r="P495">
            <v>0.36599999999999999</v>
          </cell>
          <cell r="Q495">
            <v>0.68300000000000005</v>
          </cell>
          <cell r="R495">
            <v>0.98499999999999999</v>
          </cell>
          <cell r="S495">
            <v>1.141</v>
          </cell>
          <cell r="T495">
            <v>3.552</v>
          </cell>
        </row>
        <row r="496">
          <cell r="A496">
            <v>211</v>
          </cell>
          <cell r="B496">
            <v>316</v>
          </cell>
          <cell r="C496" t="str">
            <v>Guam</v>
          </cell>
          <cell r="G496">
            <v>5</v>
          </cell>
          <cell r="H496" t="str">
            <v>oai</v>
          </cell>
          <cell r="I496">
            <v>4</v>
          </cell>
          <cell r="J496" t="str">
            <v>high</v>
          </cell>
          <cell r="K496" t="str">
            <v>males</v>
          </cell>
          <cell r="L496" t="str">
            <v>1995-2000</v>
          </cell>
          <cell r="M496">
            <v>2.0270000000000001</v>
          </cell>
          <cell r="N496">
            <v>0.11600000000000001</v>
          </cell>
          <cell r="O496">
            <v>0.03</v>
          </cell>
          <cell r="P496">
            <v>0.13700000000000001</v>
          </cell>
          <cell r="Q496">
            <v>0.23100000000000001</v>
          </cell>
          <cell r="R496">
            <v>0.38800000000000001</v>
          </cell>
          <cell r="S496">
            <v>0.41600000000000004</v>
          </cell>
          <cell r="T496">
            <v>0.70899999999999996</v>
          </cell>
        </row>
        <row r="497">
          <cell r="A497">
            <v>179</v>
          </cell>
          <cell r="B497">
            <v>320</v>
          </cell>
          <cell r="C497" t="str">
            <v>Guatemala</v>
          </cell>
          <cell r="D497">
            <v>0</v>
          </cell>
          <cell r="E497">
            <v>2</v>
          </cell>
          <cell r="F497" t="str">
            <v>Amro</v>
          </cell>
          <cell r="G497">
            <v>7</v>
          </cell>
          <cell r="H497" t="str">
            <v>lac</v>
          </cell>
          <cell r="I497">
            <v>1</v>
          </cell>
          <cell r="J497" t="str">
            <v>low and middle</v>
          </cell>
          <cell r="K497" t="str">
            <v>males</v>
          </cell>
          <cell r="L497" t="str">
            <v>1995-2000</v>
          </cell>
          <cell r="M497">
            <v>224.809</v>
          </cell>
          <cell r="N497">
            <v>64.894000000000005</v>
          </cell>
          <cell r="O497">
            <v>8.411999999999999</v>
          </cell>
          <cell r="P497">
            <v>27.14</v>
          </cell>
          <cell r="Q497">
            <v>28.328000000000003</v>
          </cell>
          <cell r="R497">
            <v>27.538999999999998</v>
          </cell>
          <cell r="S497">
            <v>25.071999999999999</v>
          </cell>
          <cell r="T497">
            <v>43.424000000000007</v>
          </cell>
        </row>
        <row r="498">
          <cell r="A498">
            <v>54</v>
          </cell>
          <cell r="B498">
            <v>324</v>
          </cell>
          <cell r="C498" t="str">
            <v>Guinea</v>
          </cell>
          <cell r="D498">
            <v>0</v>
          </cell>
          <cell r="E498">
            <v>1</v>
          </cell>
          <cell r="F498" t="str">
            <v>Afro</v>
          </cell>
          <cell r="G498">
            <v>6</v>
          </cell>
          <cell r="H498" t="str">
            <v>ssa</v>
          </cell>
          <cell r="I498">
            <v>1</v>
          </cell>
          <cell r="J498" t="str">
            <v>low and middle</v>
          </cell>
          <cell r="K498" t="str">
            <v>males</v>
          </cell>
          <cell r="L498" t="str">
            <v>1995-2000</v>
          </cell>
          <cell r="M498">
            <v>322.41500000000002</v>
          </cell>
          <cell r="N498">
            <v>161.56700000000001</v>
          </cell>
          <cell r="O498">
            <v>30.285</v>
          </cell>
          <cell r="P498">
            <v>32.884999999999998</v>
          </cell>
          <cell r="Q498">
            <v>26.875</v>
          </cell>
          <cell r="R498">
            <v>25.378</v>
          </cell>
          <cell r="S498">
            <v>19.516999999999999</v>
          </cell>
          <cell r="T498">
            <v>25.908000000000001</v>
          </cell>
        </row>
        <row r="499">
          <cell r="A499">
            <v>191</v>
          </cell>
          <cell r="B499">
            <v>328</v>
          </cell>
          <cell r="C499" t="str">
            <v>Guyana</v>
          </cell>
          <cell r="D499">
            <v>0</v>
          </cell>
          <cell r="E499">
            <v>2</v>
          </cell>
          <cell r="F499" t="str">
            <v>Amro</v>
          </cell>
          <cell r="G499">
            <v>7</v>
          </cell>
          <cell r="H499" t="str">
            <v>lac</v>
          </cell>
          <cell r="I499">
            <v>1</v>
          </cell>
          <cell r="J499" t="str">
            <v>low and middle</v>
          </cell>
          <cell r="K499" t="str">
            <v>males</v>
          </cell>
          <cell r="L499" t="str">
            <v>1995-2000</v>
          </cell>
          <cell r="M499">
            <v>17.747</v>
          </cell>
          <cell r="N499">
            <v>4.2830000000000004</v>
          </cell>
          <cell r="O499">
            <v>0.58299999999999996</v>
          </cell>
          <cell r="P499">
            <v>1.3819999999999999</v>
          </cell>
          <cell r="Q499">
            <v>2.0880000000000001</v>
          </cell>
          <cell r="R499">
            <v>2.5750000000000002</v>
          </cell>
          <cell r="S499">
            <v>2.5550000000000002</v>
          </cell>
          <cell r="T499">
            <v>4.2809999999999997</v>
          </cell>
        </row>
        <row r="500">
          <cell r="A500">
            <v>169</v>
          </cell>
          <cell r="B500">
            <v>332</v>
          </cell>
          <cell r="C500" t="str">
            <v>Haiti</v>
          </cell>
          <cell r="D500">
            <v>0</v>
          </cell>
          <cell r="E500">
            <v>2</v>
          </cell>
          <cell r="F500" t="str">
            <v>Amro</v>
          </cell>
          <cell r="G500">
            <v>7</v>
          </cell>
          <cell r="H500" t="str">
            <v>lac</v>
          </cell>
          <cell r="I500">
            <v>1</v>
          </cell>
          <cell r="J500" t="str">
            <v>low and middle</v>
          </cell>
          <cell r="K500" t="str">
            <v>males</v>
          </cell>
          <cell r="L500" t="str">
            <v>1995-2000</v>
          </cell>
          <cell r="M500">
            <v>260.50700000000001</v>
          </cell>
          <cell r="N500">
            <v>73.978999999999999</v>
          </cell>
          <cell r="O500">
            <v>18.578000000000003</v>
          </cell>
          <cell r="P500">
            <v>27.051000000000002</v>
          </cell>
          <cell r="Q500">
            <v>37.213999999999999</v>
          </cell>
          <cell r="R500">
            <v>37.812000000000005</v>
          </cell>
          <cell r="S500">
            <v>25.442</v>
          </cell>
          <cell r="T500">
            <v>40.430999999999997</v>
          </cell>
        </row>
        <row r="501">
          <cell r="A501">
            <v>180</v>
          </cell>
          <cell r="B501">
            <v>340</v>
          </cell>
          <cell r="C501" t="str">
            <v>Honduras</v>
          </cell>
          <cell r="D501">
            <v>0</v>
          </cell>
          <cell r="E501">
            <v>2</v>
          </cell>
          <cell r="F501" t="str">
            <v>Amro</v>
          </cell>
          <cell r="G501">
            <v>7</v>
          </cell>
          <cell r="H501" t="str">
            <v>lac</v>
          </cell>
          <cell r="I501">
            <v>1</v>
          </cell>
          <cell r="J501" t="str">
            <v>low and middle</v>
          </cell>
          <cell r="K501" t="str">
            <v>males</v>
          </cell>
          <cell r="L501" t="str">
            <v>1995-2000</v>
          </cell>
          <cell r="M501">
            <v>90.905000000000001</v>
          </cell>
          <cell r="N501">
            <v>28.501999999999999</v>
          </cell>
          <cell r="O501">
            <v>4.6120000000000001</v>
          </cell>
          <cell r="P501">
            <v>9.2639999999999993</v>
          </cell>
          <cell r="Q501">
            <v>10.352</v>
          </cell>
          <cell r="R501">
            <v>10.08</v>
          </cell>
          <cell r="S501">
            <v>9.1529999999999987</v>
          </cell>
          <cell r="T501">
            <v>18.942</v>
          </cell>
        </row>
        <row r="502">
          <cell r="A502">
            <v>67</v>
          </cell>
          <cell r="B502">
            <v>344</v>
          </cell>
          <cell r="C502" t="str">
            <v>China, Hong Kong SAR (6)</v>
          </cell>
          <cell r="G502">
            <v>5</v>
          </cell>
          <cell r="H502" t="str">
            <v>oai</v>
          </cell>
          <cell r="I502">
            <v>4</v>
          </cell>
          <cell r="J502" t="str">
            <v>high</v>
          </cell>
          <cell r="K502" t="str">
            <v>males</v>
          </cell>
          <cell r="L502" t="str">
            <v>1995-2000</v>
          </cell>
          <cell r="M502">
            <v>108.968</v>
          </cell>
          <cell r="N502">
            <v>1.43</v>
          </cell>
          <cell r="O502">
            <v>0.34299999999999997</v>
          </cell>
          <cell r="P502">
            <v>2.0760000000000001</v>
          </cell>
          <cell r="Q502">
            <v>6.1950000000000003</v>
          </cell>
          <cell r="R502">
            <v>15.395999999999999</v>
          </cell>
          <cell r="S502">
            <v>24.21</v>
          </cell>
          <cell r="T502">
            <v>59.317999999999991</v>
          </cell>
        </row>
        <row r="503">
          <cell r="A503">
            <v>124</v>
          </cell>
          <cell r="B503">
            <v>348</v>
          </cell>
          <cell r="C503" t="str">
            <v>Hungary</v>
          </cell>
          <cell r="D503">
            <v>0</v>
          </cell>
          <cell r="E503">
            <v>4</v>
          </cell>
          <cell r="F503" t="str">
            <v>Euro</v>
          </cell>
          <cell r="G503">
            <v>2</v>
          </cell>
          <cell r="H503" t="str">
            <v>fse</v>
          </cell>
          <cell r="I503">
            <v>1</v>
          </cell>
          <cell r="J503" t="str">
            <v>low and middle</v>
          </cell>
          <cell r="K503" t="str">
            <v>males</v>
          </cell>
          <cell r="L503" t="str">
            <v>1995-2000</v>
          </cell>
          <cell r="M503">
            <v>356.67500000000001</v>
          </cell>
          <cell r="N503">
            <v>3.4870000000000001</v>
          </cell>
          <cell r="O503">
            <v>0.78900000000000003</v>
          </cell>
          <cell r="P503">
            <v>5.4060000000000006</v>
          </cell>
          <cell r="Q503">
            <v>24.788</v>
          </cell>
          <cell r="R503">
            <v>74.402000000000001</v>
          </cell>
          <cell r="S503">
            <v>81.201999999999998</v>
          </cell>
          <cell r="T503">
            <v>166.601</v>
          </cell>
        </row>
        <row r="504">
          <cell r="A504">
            <v>135</v>
          </cell>
          <cell r="B504">
            <v>352</v>
          </cell>
          <cell r="C504" t="str">
            <v>Iceland</v>
          </cell>
          <cell r="D504">
            <v>0</v>
          </cell>
          <cell r="E504">
            <v>4</v>
          </cell>
          <cell r="F504" t="str">
            <v>Euro</v>
          </cell>
          <cell r="G504">
            <v>1</v>
          </cell>
          <cell r="H504" t="str">
            <v>eme</v>
          </cell>
          <cell r="I504">
            <v>4</v>
          </cell>
          <cell r="J504" t="str">
            <v>high</v>
          </cell>
          <cell r="K504" t="str">
            <v>males</v>
          </cell>
          <cell r="L504" t="str">
            <v>1995-2000</v>
          </cell>
          <cell r="M504">
            <v>4.835</v>
          </cell>
          <cell r="N504">
            <v>7.2999999999999995E-2</v>
          </cell>
          <cell r="O504">
            <v>1.4999999999999999E-2</v>
          </cell>
          <cell r="P504">
            <v>0.129</v>
          </cell>
          <cell r="Q504">
            <v>0.15899999999999997</v>
          </cell>
          <cell r="R504">
            <v>0.45800000000000002</v>
          </cell>
          <cell r="S504">
            <v>0.76200000000000001</v>
          </cell>
          <cell r="T504">
            <v>3.2389999999999994</v>
          </cell>
        </row>
        <row r="505">
          <cell r="A505">
            <v>77</v>
          </cell>
          <cell r="B505">
            <v>356</v>
          </cell>
          <cell r="C505" t="str">
            <v>India</v>
          </cell>
          <cell r="D505">
            <v>0</v>
          </cell>
          <cell r="E505">
            <v>5</v>
          </cell>
          <cell r="F505" t="str">
            <v>Searo</v>
          </cell>
          <cell r="G505">
            <v>3</v>
          </cell>
          <cell r="H505" t="str">
            <v>ind</v>
          </cell>
          <cell r="I505">
            <v>6</v>
          </cell>
          <cell r="J505" t="str">
            <v>ind</v>
          </cell>
          <cell r="K505" t="str">
            <v>males</v>
          </cell>
          <cell r="L505" t="str">
            <v>1995-2000</v>
          </cell>
          <cell r="M505">
            <v>22187.062000000002</v>
          </cell>
          <cell r="N505">
            <v>5478.2280000000001</v>
          </cell>
          <cell r="O505">
            <v>1113.32</v>
          </cell>
          <cell r="P505">
            <v>1067.7570000000001</v>
          </cell>
          <cell r="Q505">
            <v>1734.4160000000002</v>
          </cell>
          <cell r="R505">
            <v>3276.8140000000003</v>
          </cell>
          <cell r="S505">
            <v>3657.2089999999998</v>
          </cell>
          <cell r="T505">
            <v>5859.3179999999993</v>
          </cell>
        </row>
        <row r="506">
          <cell r="A506">
            <v>92</v>
          </cell>
          <cell r="B506">
            <v>360</v>
          </cell>
          <cell r="C506" t="str">
            <v>Indonesia</v>
          </cell>
          <cell r="D506">
            <v>0</v>
          </cell>
          <cell r="E506">
            <v>5</v>
          </cell>
          <cell r="F506" t="str">
            <v>Searo</v>
          </cell>
          <cell r="G506">
            <v>5</v>
          </cell>
          <cell r="H506" t="str">
            <v>oai</v>
          </cell>
          <cell r="I506">
            <v>1</v>
          </cell>
          <cell r="J506" t="str">
            <v>low and middle</v>
          </cell>
          <cell r="K506" t="str">
            <v>males</v>
          </cell>
          <cell r="L506" t="str">
            <v>1995-2000</v>
          </cell>
          <cell r="M506">
            <v>4129.1329999999998</v>
          </cell>
          <cell r="N506">
            <v>828.62300000000005</v>
          </cell>
          <cell r="O506">
            <v>122.06200000000001</v>
          </cell>
          <cell r="P506">
            <v>340.83100000000002</v>
          </cell>
          <cell r="Q506">
            <v>385.61900000000003</v>
          </cell>
          <cell r="R506">
            <v>634.63599999999997</v>
          </cell>
          <cell r="S506">
            <v>699.84199999999998</v>
          </cell>
          <cell r="T506">
            <v>1117.52</v>
          </cell>
        </row>
        <row r="507">
          <cell r="A507">
            <v>78</v>
          </cell>
          <cell r="B507">
            <v>364</v>
          </cell>
          <cell r="C507" t="str">
            <v>Iran (Islamic Republic of)</v>
          </cell>
          <cell r="D507">
            <v>0</v>
          </cell>
          <cell r="E507">
            <v>3</v>
          </cell>
          <cell r="F507" t="str">
            <v>Emro</v>
          </cell>
          <cell r="G507">
            <v>8</v>
          </cell>
          <cell r="H507" t="str">
            <v>mec</v>
          </cell>
          <cell r="I507">
            <v>1</v>
          </cell>
          <cell r="J507" t="str">
            <v>low and middle</v>
          </cell>
          <cell r="K507" t="str">
            <v>males</v>
          </cell>
          <cell r="L507" t="str">
            <v>1995-2000</v>
          </cell>
          <cell r="M507">
            <v>934.12199999999996</v>
          </cell>
          <cell r="N507">
            <v>203.98400000000001</v>
          </cell>
          <cell r="O507">
            <v>44.128</v>
          </cell>
          <cell r="P507">
            <v>58.888000000000005</v>
          </cell>
          <cell r="Q507">
            <v>57.408999999999999</v>
          </cell>
          <cell r="R507">
            <v>110.202</v>
          </cell>
          <cell r="S507">
            <v>166.50299999999999</v>
          </cell>
          <cell r="T507">
            <v>293.00799999999998</v>
          </cell>
        </row>
        <row r="508">
          <cell r="A508">
            <v>107</v>
          </cell>
          <cell r="B508">
            <v>368</v>
          </cell>
          <cell r="C508" t="str">
            <v>Iraq</v>
          </cell>
          <cell r="D508">
            <v>0</v>
          </cell>
          <cell r="E508">
            <v>3</v>
          </cell>
          <cell r="F508" t="str">
            <v>Emro</v>
          </cell>
          <cell r="G508">
            <v>8</v>
          </cell>
          <cell r="H508" t="str">
            <v>mec</v>
          </cell>
          <cell r="I508">
            <v>1</v>
          </cell>
          <cell r="J508" t="str">
            <v>low and middle</v>
          </cell>
          <cell r="K508" t="str">
            <v>males</v>
          </cell>
          <cell r="L508" t="str">
            <v>1995-2000</v>
          </cell>
          <cell r="M508">
            <v>486.62700000000001</v>
          </cell>
          <cell r="N508">
            <v>231.99299999999999</v>
          </cell>
          <cell r="O508">
            <v>16.920000000000002</v>
          </cell>
          <cell r="P508">
            <v>29.504999999999999</v>
          </cell>
          <cell r="Q508">
            <v>33.937000000000005</v>
          </cell>
          <cell r="R508">
            <v>55.865000000000002</v>
          </cell>
          <cell r="S508">
            <v>48.921000000000006</v>
          </cell>
          <cell r="T508">
            <v>69.48599999999999</v>
          </cell>
        </row>
        <row r="509">
          <cell r="A509">
            <v>136</v>
          </cell>
          <cell r="B509">
            <v>372</v>
          </cell>
          <cell r="C509" t="str">
            <v>Ireland</v>
          </cell>
          <cell r="D509">
            <v>0</v>
          </cell>
          <cell r="E509">
            <v>4</v>
          </cell>
          <cell r="F509" t="str">
            <v>Euro</v>
          </cell>
          <cell r="G509">
            <v>1</v>
          </cell>
          <cell r="H509" t="str">
            <v>eme</v>
          </cell>
          <cell r="I509">
            <v>4</v>
          </cell>
          <cell r="J509" t="str">
            <v>high</v>
          </cell>
          <cell r="K509" t="str">
            <v>males</v>
          </cell>
          <cell r="L509" t="str">
            <v>1995-2000</v>
          </cell>
          <cell r="M509">
            <v>81.896000000000001</v>
          </cell>
          <cell r="N509">
            <v>1.2789999999999999</v>
          </cell>
          <cell r="O509">
            <v>0.28200000000000003</v>
          </cell>
          <cell r="P509">
            <v>1.7609999999999999</v>
          </cell>
          <cell r="Q509">
            <v>2.379</v>
          </cell>
          <cell r="R509">
            <v>8.5240000000000009</v>
          </cell>
          <cell r="S509">
            <v>15.142999999999999</v>
          </cell>
          <cell r="T509">
            <v>52.527999999999992</v>
          </cell>
        </row>
        <row r="510">
          <cell r="A510">
            <v>108</v>
          </cell>
          <cell r="B510">
            <v>376</v>
          </cell>
          <cell r="C510" t="str">
            <v>Israel</v>
          </cell>
          <cell r="D510">
            <v>0</v>
          </cell>
          <cell r="E510">
            <v>4</v>
          </cell>
          <cell r="F510" t="str">
            <v>Euro</v>
          </cell>
          <cell r="G510">
            <v>8</v>
          </cell>
          <cell r="H510" t="str">
            <v>mec</v>
          </cell>
          <cell r="I510">
            <v>4</v>
          </cell>
          <cell r="J510" t="str">
            <v>high</v>
          </cell>
          <cell r="K510" t="str">
            <v>males</v>
          </cell>
          <cell r="L510" t="str">
            <v>1995-2000</v>
          </cell>
          <cell r="M510">
            <v>93.191999999999993</v>
          </cell>
          <cell r="N510">
            <v>3.4049999999999998</v>
          </cell>
          <cell r="O510">
            <v>0.54900000000000004</v>
          </cell>
          <cell r="P510">
            <v>2.4180000000000001</v>
          </cell>
          <cell r="Q510">
            <v>3.34</v>
          </cell>
          <cell r="R510">
            <v>9.6980000000000004</v>
          </cell>
          <cell r="S510">
            <v>15.743000000000002</v>
          </cell>
          <cell r="T510">
            <v>58.039000000000001</v>
          </cell>
        </row>
        <row r="511">
          <cell r="A511">
            <v>147</v>
          </cell>
          <cell r="B511">
            <v>380</v>
          </cell>
          <cell r="C511" t="str">
            <v>Italy</v>
          </cell>
          <cell r="D511">
            <v>0</v>
          </cell>
          <cell r="E511">
            <v>4</v>
          </cell>
          <cell r="F511" t="str">
            <v>Euro</v>
          </cell>
          <cell r="G511">
            <v>1</v>
          </cell>
          <cell r="H511" t="str">
            <v>eme</v>
          </cell>
          <cell r="I511">
            <v>4</v>
          </cell>
          <cell r="J511" t="str">
            <v>high</v>
          </cell>
          <cell r="K511" t="str">
            <v>males</v>
          </cell>
          <cell r="L511" t="str">
            <v>1995-2000</v>
          </cell>
          <cell r="M511">
            <v>1536.8530000000001</v>
          </cell>
          <cell r="N511">
            <v>12.03</v>
          </cell>
          <cell r="O511">
            <v>2.7119999999999997</v>
          </cell>
          <cell r="P511">
            <v>23.652000000000001</v>
          </cell>
          <cell r="Q511">
            <v>40.242999999999995</v>
          </cell>
          <cell r="R511">
            <v>147.85</v>
          </cell>
          <cell r="S511">
            <v>296.113</v>
          </cell>
          <cell r="T511">
            <v>1014.2529999999999</v>
          </cell>
        </row>
        <row r="512">
          <cell r="A512">
            <v>51</v>
          </cell>
          <cell r="B512">
            <v>384</v>
          </cell>
          <cell r="C512" t="str">
            <v>Cote d'Ivoire</v>
          </cell>
          <cell r="D512">
            <v>0</v>
          </cell>
          <cell r="E512">
            <v>1</v>
          </cell>
          <cell r="F512" t="str">
            <v>Afro</v>
          </cell>
          <cell r="G512">
            <v>6</v>
          </cell>
          <cell r="H512" t="str">
            <v>ssa</v>
          </cell>
          <cell r="I512">
            <v>1</v>
          </cell>
          <cell r="J512" t="str">
            <v>low and middle</v>
          </cell>
          <cell r="K512" t="str">
            <v>males</v>
          </cell>
          <cell r="L512" t="str">
            <v>1995-2000</v>
          </cell>
          <cell r="M512">
            <v>603.27800000000002</v>
          </cell>
          <cell r="N512">
            <v>198.018</v>
          </cell>
          <cell r="O512">
            <v>51.65</v>
          </cell>
          <cell r="P512">
            <v>62.95</v>
          </cell>
          <cell r="Q512">
            <v>97.549000000000007</v>
          </cell>
          <cell r="R512">
            <v>89.245999999999995</v>
          </cell>
          <cell r="S512">
            <v>47.768000000000001</v>
          </cell>
          <cell r="T512">
            <v>56.096999999999987</v>
          </cell>
        </row>
        <row r="513">
          <cell r="A513">
            <v>170</v>
          </cell>
          <cell r="B513">
            <v>388</v>
          </cell>
          <cell r="C513" t="str">
            <v>Jamaica</v>
          </cell>
          <cell r="D513">
            <v>0</v>
          </cell>
          <cell r="E513">
            <v>2</v>
          </cell>
          <cell r="F513" t="str">
            <v>Amro</v>
          </cell>
          <cell r="G513">
            <v>7</v>
          </cell>
          <cell r="H513" t="str">
            <v>lac</v>
          </cell>
          <cell r="I513">
            <v>1</v>
          </cell>
          <cell r="J513" t="str">
            <v>low and middle</v>
          </cell>
          <cell r="K513" t="str">
            <v>males</v>
          </cell>
          <cell r="L513" t="str">
            <v>1995-2000</v>
          </cell>
          <cell r="M513">
            <v>38.832999999999998</v>
          </cell>
          <cell r="N513">
            <v>4.1109999999999998</v>
          </cell>
          <cell r="O513">
            <v>0.628</v>
          </cell>
          <cell r="P513">
            <v>1.6360000000000001</v>
          </cell>
          <cell r="Q513">
            <v>2.1559999999999997</v>
          </cell>
          <cell r="R513">
            <v>3.9290000000000003</v>
          </cell>
          <cell r="S513">
            <v>5.3540000000000001</v>
          </cell>
          <cell r="T513">
            <v>21.019000000000002</v>
          </cell>
        </row>
        <row r="514">
          <cell r="A514">
            <v>69</v>
          </cell>
          <cell r="B514">
            <v>392</v>
          </cell>
          <cell r="C514" t="str">
            <v>Japan</v>
          </cell>
          <cell r="D514">
            <v>0</v>
          </cell>
          <cell r="E514">
            <v>6</v>
          </cell>
          <cell r="F514" t="str">
            <v>Wpro</v>
          </cell>
          <cell r="G514">
            <v>1</v>
          </cell>
          <cell r="H514" t="str">
            <v>eme</v>
          </cell>
          <cell r="I514">
            <v>4</v>
          </cell>
          <cell r="J514" t="str">
            <v>high</v>
          </cell>
          <cell r="K514" t="str">
            <v>males</v>
          </cell>
          <cell r="L514" t="str">
            <v>1995-2000</v>
          </cell>
          <cell r="M514">
            <v>2653.0529999999999</v>
          </cell>
          <cell r="N514">
            <v>20.882999999999999</v>
          </cell>
          <cell r="O514">
            <v>6.1690000000000005</v>
          </cell>
          <cell r="P514">
            <v>42.644000000000005</v>
          </cell>
          <cell r="Q514">
            <v>76.146999999999991</v>
          </cell>
          <cell r="R514">
            <v>344.07899999999995</v>
          </cell>
          <cell r="S514">
            <v>543.125</v>
          </cell>
          <cell r="T514">
            <v>1620.0060000000001</v>
          </cell>
        </row>
        <row r="515">
          <cell r="A515">
            <v>79</v>
          </cell>
          <cell r="B515">
            <v>398</v>
          </cell>
          <cell r="C515" t="str">
            <v>Kazakhstan</v>
          </cell>
          <cell r="D515">
            <v>0</v>
          </cell>
          <cell r="E515">
            <v>4</v>
          </cell>
          <cell r="F515" t="str">
            <v>Euro</v>
          </cell>
          <cell r="G515">
            <v>8</v>
          </cell>
          <cell r="H515" t="str">
            <v>mec</v>
          </cell>
          <cell r="I515">
            <v>1</v>
          </cell>
          <cell r="J515" t="str">
            <v>low and middle</v>
          </cell>
          <cell r="K515" t="str">
            <v>males</v>
          </cell>
          <cell r="L515" t="str">
            <v>1995-2000</v>
          </cell>
          <cell r="M515">
            <v>374.24799999999999</v>
          </cell>
          <cell r="N515">
            <v>36.341999999999999</v>
          </cell>
          <cell r="O515">
            <v>6.4550000000000001</v>
          </cell>
          <cell r="P515">
            <v>23.403999999999996</v>
          </cell>
          <cell r="Q515">
            <v>47.402000000000001</v>
          </cell>
          <cell r="R515">
            <v>80.176999999999992</v>
          </cell>
          <cell r="S515">
            <v>84.65100000000001</v>
          </cell>
          <cell r="T515">
            <v>95.817000000000007</v>
          </cell>
        </row>
        <row r="516">
          <cell r="A516">
            <v>109</v>
          </cell>
          <cell r="B516">
            <v>400</v>
          </cell>
          <cell r="C516" t="str">
            <v>Jordan</v>
          </cell>
          <cell r="D516">
            <v>0</v>
          </cell>
          <cell r="E516">
            <v>3</v>
          </cell>
          <cell r="F516" t="str">
            <v>Emro</v>
          </cell>
          <cell r="G516">
            <v>8</v>
          </cell>
          <cell r="H516" t="str">
            <v>mec</v>
          </cell>
          <cell r="I516">
            <v>1</v>
          </cell>
          <cell r="J516" t="str">
            <v>low and middle</v>
          </cell>
          <cell r="K516" t="str">
            <v>males</v>
          </cell>
          <cell r="L516" t="str">
            <v>1995-2000</v>
          </cell>
          <cell r="M516">
            <v>77.959999999999994</v>
          </cell>
          <cell r="N516">
            <v>17.471</v>
          </cell>
          <cell r="O516">
            <v>2.306</v>
          </cell>
          <cell r="P516">
            <v>6.0609999999999999</v>
          </cell>
          <cell r="Q516">
            <v>6.3379999999999992</v>
          </cell>
          <cell r="R516">
            <v>10.687000000000001</v>
          </cell>
          <cell r="S516">
            <v>11.832000000000001</v>
          </cell>
          <cell r="T516">
            <v>23.265000000000001</v>
          </cell>
        </row>
        <row r="517">
          <cell r="A517">
            <v>12</v>
          </cell>
          <cell r="B517">
            <v>404</v>
          </cell>
          <cell r="C517" t="str">
            <v>Kenya</v>
          </cell>
          <cell r="D517">
            <v>0</v>
          </cell>
          <cell r="E517">
            <v>1</v>
          </cell>
          <cell r="F517" t="str">
            <v>Afro</v>
          </cell>
          <cell r="G517">
            <v>6</v>
          </cell>
          <cell r="H517" t="str">
            <v>ssa</v>
          </cell>
          <cell r="I517">
            <v>1</v>
          </cell>
          <cell r="J517" t="str">
            <v>low and middle</v>
          </cell>
          <cell r="K517" t="str">
            <v>males</v>
          </cell>
          <cell r="L517" t="str">
            <v>1995-2000</v>
          </cell>
          <cell r="M517">
            <v>891.14200000000005</v>
          </cell>
          <cell r="N517">
            <v>270.94</v>
          </cell>
          <cell r="O517">
            <v>72.126999999999995</v>
          </cell>
          <cell r="P517">
            <v>93.817000000000007</v>
          </cell>
          <cell r="Q517">
            <v>153.964</v>
          </cell>
          <cell r="R517">
            <v>125.41200000000001</v>
          </cell>
          <cell r="S517">
            <v>66.102999999999994</v>
          </cell>
          <cell r="T517">
            <v>108.779</v>
          </cell>
        </row>
        <row r="518">
          <cell r="A518">
            <v>68</v>
          </cell>
          <cell r="B518">
            <v>408</v>
          </cell>
          <cell r="C518" t="str">
            <v>Dem. People's Rep. of Korea</v>
          </cell>
          <cell r="D518">
            <v>0</v>
          </cell>
          <cell r="E518">
            <v>5</v>
          </cell>
          <cell r="F518" t="str">
            <v>Searo</v>
          </cell>
          <cell r="G518">
            <v>5</v>
          </cell>
          <cell r="H518" t="str">
            <v>oai</v>
          </cell>
          <cell r="I518">
            <v>1</v>
          </cell>
          <cell r="J518" t="str">
            <v>low and middle</v>
          </cell>
          <cell r="K518" t="str">
            <v>males</v>
          </cell>
          <cell r="L518" t="str">
            <v>1995-2000</v>
          </cell>
          <cell r="M518">
            <v>321.94400000000002</v>
          </cell>
          <cell r="N518">
            <v>33.220999999999997</v>
          </cell>
          <cell r="O518">
            <v>3.8479999999999999</v>
          </cell>
          <cell r="P518">
            <v>15.618</v>
          </cell>
          <cell r="Q518">
            <v>31.243000000000002</v>
          </cell>
          <cell r="R518">
            <v>70.558000000000007</v>
          </cell>
          <cell r="S518">
            <v>74.698000000000008</v>
          </cell>
          <cell r="T518">
            <v>92.75800000000001</v>
          </cell>
        </row>
        <row r="519">
          <cell r="A519">
            <v>72</v>
          </cell>
          <cell r="B519">
            <v>410</v>
          </cell>
          <cell r="C519" t="str">
            <v>Republic of Korea</v>
          </cell>
          <cell r="D519">
            <v>0</v>
          </cell>
          <cell r="E519">
            <v>6</v>
          </cell>
          <cell r="F519" t="str">
            <v>Wpro</v>
          </cell>
          <cell r="G519">
            <v>5</v>
          </cell>
          <cell r="H519" t="str">
            <v>oai</v>
          </cell>
          <cell r="I519">
            <v>4</v>
          </cell>
          <cell r="J519" t="str">
            <v>high</v>
          </cell>
          <cell r="K519" t="str">
            <v>males</v>
          </cell>
          <cell r="L519" t="str">
            <v>1995-2000</v>
          </cell>
          <cell r="M519">
            <v>801.59299999999996</v>
          </cell>
          <cell r="N519">
            <v>25.486999999999998</v>
          </cell>
          <cell r="O519">
            <v>7.92</v>
          </cell>
          <cell r="P519">
            <v>36.790999999999997</v>
          </cell>
          <cell r="Q519">
            <v>83.784999999999997</v>
          </cell>
          <cell r="R519">
            <v>182.774</v>
          </cell>
          <cell r="S519">
            <v>192.209</v>
          </cell>
          <cell r="T519">
            <v>272.62699999999995</v>
          </cell>
        </row>
        <row r="520">
          <cell r="A520">
            <v>110</v>
          </cell>
          <cell r="B520">
            <v>414</v>
          </cell>
          <cell r="C520" t="str">
            <v>Kuwait</v>
          </cell>
          <cell r="D520">
            <v>0</v>
          </cell>
          <cell r="E520">
            <v>3</v>
          </cell>
          <cell r="F520" t="str">
            <v>Emro</v>
          </cell>
          <cell r="G520">
            <v>8</v>
          </cell>
          <cell r="H520" t="str">
            <v>mec</v>
          </cell>
          <cell r="I520">
            <v>4</v>
          </cell>
          <cell r="J520" t="str">
            <v>high</v>
          </cell>
          <cell r="K520" t="str">
            <v>males</v>
          </cell>
          <cell r="L520" t="str">
            <v>1995-2000</v>
          </cell>
          <cell r="M520">
            <v>12.31</v>
          </cell>
          <cell r="N520">
            <v>1.704</v>
          </cell>
          <cell r="O520">
            <v>0.36699999999999999</v>
          </cell>
          <cell r="P520">
            <v>0.66100000000000003</v>
          </cell>
          <cell r="Q520">
            <v>1.07</v>
          </cell>
          <cell r="R520">
            <v>2.5640000000000001</v>
          </cell>
          <cell r="S520">
            <v>2.3140000000000001</v>
          </cell>
          <cell r="T520">
            <v>3.63</v>
          </cell>
        </row>
        <row r="521">
          <cell r="A521">
            <v>80</v>
          </cell>
          <cell r="B521">
            <v>417</v>
          </cell>
          <cell r="C521" t="str">
            <v>Kyrgyzstan</v>
          </cell>
          <cell r="D521">
            <v>0</v>
          </cell>
          <cell r="E521">
            <v>4</v>
          </cell>
          <cell r="F521" t="str">
            <v>Euro</v>
          </cell>
          <cell r="G521">
            <v>8</v>
          </cell>
          <cell r="H521" t="str">
            <v>mec</v>
          </cell>
          <cell r="I521">
            <v>1</v>
          </cell>
          <cell r="J521" t="str">
            <v>low and middle</v>
          </cell>
          <cell r="K521" t="str">
            <v>males</v>
          </cell>
          <cell r="L521" t="str">
            <v>1995-2000</v>
          </cell>
          <cell r="M521">
            <v>92.424000000000007</v>
          </cell>
          <cell r="N521">
            <v>16.739000000000001</v>
          </cell>
          <cell r="O521">
            <v>2.21</v>
          </cell>
          <cell r="P521">
            <v>6.12</v>
          </cell>
          <cell r="Q521">
            <v>11.673</v>
          </cell>
          <cell r="R521">
            <v>14.471999999999998</v>
          </cell>
          <cell r="S521">
            <v>17.609000000000002</v>
          </cell>
          <cell r="T521">
            <v>23.601000000000003</v>
          </cell>
        </row>
        <row r="522">
          <cell r="A522">
            <v>93</v>
          </cell>
          <cell r="B522">
            <v>418</v>
          </cell>
          <cell r="C522" t="str">
            <v>Lao People's Dem. Republic</v>
          </cell>
          <cell r="D522">
            <v>0</v>
          </cell>
          <cell r="E522">
            <v>6</v>
          </cell>
          <cell r="F522" t="str">
            <v>Wpro</v>
          </cell>
          <cell r="G522">
            <v>5</v>
          </cell>
          <cell r="H522" t="str">
            <v>oai</v>
          </cell>
          <cell r="I522">
            <v>1</v>
          </cell>
          <cell r="J522" t="str">
            <v>low and middle</v>
          </cell>
          <cell r="K522" t="str">
            <v>males</v>
          </cell>
          <cell r="L522" t="str">
            <v>1995-2000</v>
          </cell>
          <cell r="M522">
            <v>179.63900000000001</v>
          </cell>
          <cell r="N522">
            <v>81.674000000000007</v>
          </cell>
          <cell r="O522">
            <v>14.610999999999999</v>
          </cell>
          <cell r="P522">
            <v>17.042999999999999</v>
          </cell>
          <cell r="Q522">
            <v>15.351000000000003</v>
          </cell>
          <cell r="R522">
            <v>17.038999999999998</v>
          </cell>
          <cell r="S522">
            <v>13.867000000000001</v>
          </cell>
          <cell r="T522">
            <v>20.054000000000002</v>
          </cell>
        </row>
        <row r="523">
          <cell r="A523">
            <v>111</v>
          </cell>
          <cell r="B523">
            <v>422</v>
          </cell>
          <cell r="C523" t="str">
            <v>Lebanon</v>
          </cell>
          <cell r="D523">
            <v>0</v>
          </cell>
          <cell r="E523">
            <v>3</v>
          </cell>
          <cell r="F523" t="str">
            <v>Emro</v>
          </cell>
          <cell r="G523">
            <v>8</v>
          </cell>
          <cell r="H523" t="str">
            <v>mec</v>
          </cell>
          <cell r="I523">
            <v>1</v>
          </cell>
          <cell r="J523" t="str">
            <v>low and middle</v>
          </cell>
          <cell r="K523" t="str">
            <v>males</v>
          </cell>
          <cell r="L523" t="str">
            <v>1995-2000</v>
          </cell>
          <cell r="M523">
            <v>52.682000000000002</v>
          </cell>
          <cell r="N523">
            <v>7.7080000000000002</v>
          </cell>
          <cell r="O523">
            <v>1.073</v>
          </cell>
          <cell r="P523">
            <v>3.1970000000000001</v>
          </cell>
          <cell r="Q523">
            <v>3.3039999999999998</v>
          </cell>
          <cell r="R523">
            <v>6.0990000000000002</v>
          </cell>
          <cell r="S523">
            <v>10.262</v>
          </cell>
          <cell r="T523">
            <v>21.039000000000001</v>
          </cell>
        </row>
        <row r="524">
          <cell r="A524">
            <v>43</v>
          </cell>
          <cell r="B524">
            <v>426</v>
          </cell>
          <cell r="C524" t="str">
            <v>Lesotho</v>
          </cell>
          <cell r="D524">
            <v>0</v>
          </cell>
          <cell r="E524">
            <v>1</v>
          </cell>
          <cell r="F524" t="str">
            <v>Afro</v>
          </cell>
          <cell r="G524">
            <v>6</v>
          </cell>
          <cell r="H524" t="str">
            <v>ssa</v>
          </cell>
          <cell r="I524">
            <v>1</v>
          </cell>
          <cell r="J524" t="str">
            <v>low and middle</v>
          </cell>
          <cell r="K524" t="str">
            <v>males</v>
          </cell>
          <cell r="L524" t="str">
            <v>1995-2000</v>
          </cell>
          <cell r="M524">
            <v>62.162999999999997</v>
          </cell>
          <cell r="N524">
            <v>24.108000000000001</v>
          </cell>
          <cell r="O524">
            <v>2.9550000000000001</v>
          </cell>
          <cell r="P524">
            <v>3.9939999999999998</v>
          </cell>
          <cell r="Q524">
            <v>6.9850000000000003</v>
          </cell>
          <cell r="R524">
            <v>8.2429999999999986</v>
          </cell>
          <cell r="S524">
            <v>5.9879999999999995</v>
          </cell>
          <cell r="T524">
            <v>9.89</v>
          </cell>
        </row>
        <row r="525">
          <cell r="A525">
            <v>137</v>
          </cell>
          <cell r="B525">
            <v>428</v>
          </cell>
          <cell r="C525" t="str">
            <v>Latvia</v>
          </cell>
          <cell r="D525">
            <v>0</v>
          </cell>
          <cell r="E525">
            <v>4</v>
          </cell>
          <cell r="F525" t="str">
            <v>Euro</v>
          </cell>
          <cell r="G525">
            <v>2</v>
          </cell>
          <cell r="H525" t="str">
            <v>fse</v>
          </cell>
          <cell r="I525">
            <v>1</v>
          </cell>
          <cell r="J525" t="str">
            <v>low and middle</v>
          </cell>
          <cell r="K525" t="str">
            <v>males</v>
          </cell>
          <cell r="L525" t="str">
            <v>1995-2000</v>
          </cell>
          <cell r="M525">
            <v>84.817999999999998</v>
          </cell>
          <cell r="N525">
            <v>1.8049999999999999</v>
          </cell>
          <cell r="O525">
            <v>0.874</v>
          </cell>
          <cell r="P525">
            <v>3.4160000000000004</v>
          </cell>
          <cell r="Q525">
            <v>7.89</v>
          </cell>
          <cell r="R525">
            <v>18.288</v>
          </cell>
          <cell r="S525">
            <v>21.247999999999998</v>
          </cell>
          <cell r="T525">
            <v>31.296999999999997</v>
          </cell>
        </row>
        <row r="526">
          <cell r="A526">
            <v>56</v>
          </cell>
          <cell r="B526">
            <v>430</v>
          </cell>
          <cell r="C526" t="str">
            <v>Liberia</v>
          </cell>
          <cell r="D526">
            <v>0</v>
          </cell>
          <cell r="E526">
            <v>1</v>
          </cell>
          <cell r="F526" t="str">
            <v>Afro</v>
          </cell>
          <cell r="G526">
            <v>6</v>
          </cell>
          <cell r="H526" t="str">
            <v>ssa</v>
          </cell>
          <cell r="I526">
            <v>1</v>
          </cell>
          <cell r="J526" t="str">
            <v>low and middle</v>
          </cell>
          <cell r="K526" t="str">
            <v>males</v>
          </cell>
          <cell r="L526" t="str">
            <v>1995-2000</v>
          </cell>
          <cell r="M526">
            <v>112.459</v>
          </cell>
          <cell r="N526">
            <v>53.171999999999997</v>
          </cell>
          <cell r="O526">
            <v>8.5210000000000008</v>
          </cell>
          <cell r="P526">
            <v>10.428000000000001</v>
          </cell>
          <cell r="Q526">
            <v>9.6069999999999993</v>
          </cell>
          <cell r="R526">
            <v>12.167999999999999</v>
          </cell>
          <cell r="S526">
            <v>8.5779999999999994</v>
          </cell>
          <cell r="T526">
            <v>9.9849999999999994</v>
          </cell>
        </row>
        <row r="527">
          <cell r="A527">
            <v>36</v>
          </cell>
          <cell r="B527">
            <v>434</v>
          </cell>
          <cell r="C527" t="str">
            <v>Libyan Arab Jamahiriya</v>
          </cell>
          <cell r="D527">
            <v>0</v>
          </cell>
          <cell r="E527">
            <v>3</v>
          </cell>
          <cell r="F527" t="str">
            <v>Emro</v>
          </cell>
          <cell r="G527">
            <v>8</v>
          </cell>
          <cell r="H527" t="str">
            <v>mec</v>
          </cell>
          <cell r="I527">
            <v>1</v>
          </cell>
          <cell r="J527" t="str">
            <v>low and middle</v>
          </cell>
          <cell r="K527" t="str">
            <v>males</v>
          </cell>
          <cell r="L527" t="str">
            <v>1995-2000</v>
          </cell>
          <cell r="M527">
            <v>71.721000000000004</v>
          </cell>
          <cell r="N527">
            <v>12.58</v>
          </cell>
          <cell r="O527">
            <v>1.387</v>
          </cell>
          <cell r="P527">
            <v>3.6760000000000002</v>
          </cell>
          <cell r="Q527">
            <v>4.984</v>
          </cell>
          <cell r="R527">
            <v>14.525</v>
          </cell>
          <cell r="S527">
            <v>16.033000000000001</v>
          </cell>
          <cell r="T527">
            <v>18.536000000000001</v>
          </cell>
        </row>
        <row r="528">
          <cell r="A528">
            <v>138</v>
          </cell>
          <cell r="B528">
            <v>440</v>
          </cell>
          <cell r="C528" t="str">
            <v>Lithuania</v>
          </cell>
          <cell r="D528">
            <v>0</v>
          </cell>
          <cell r="E528">
            <v>4</v>
          </cell>
          <cell r="F528" t="str">
            <v>Euro</v>
          </cell>
          <cell r="G528">
            <v>2</v>
          </cell>
          <cell r="H528" t="str">
            <v>fse</v>
          </cell>
          <cell r="I528">
            <v>1</v>
          </cell>
          <cell r="J528" t="str">
            <v>low and middle</v>
          </cell>
          <cell r="K528" t="str">
            <v>males</v>
          </cell>
          <cell r="L528" t="str">
            <v>1995-2000</v>
          </cell>
          <cell r="M528">
            <v>116.166</v>
          </cell>
          <cell r="N528">
            <v>2.9630000000000001</v>
          </cell>
          <cell r="O528">
            <v>0.91300000000000003</v>
          </cell>
          <cell r="P528">
            <v>4.6340000000000003</v>
          </cell>
          <cell r="Q528">
            <v>12.2</v>
          </cell>
          <cell r="R528">
            <v>23.562000000000001</v>
          </cell>
          <cell r="S528">
            <v>26.45</v>
          </cell>
          <cell r="T528">
            <v>45.443999999999996</v>
          </cell>
        </row>
        <row r="529">
          <cell r="A529">
            <v>159</v>
          </cell>
          <cell r="B529">
            <v>442</v>
          </cell>
          <cell r="C529" t="str">
            <v>Luxembourg</v>
          </cell>
          <cell r="D529">
            <v>0</v>
          </cell>
          <cell r="E529">
            <v>4</v>
          </cell>
          <cell r="F529" t="str">
            <v>Euro</v>
          </cell>
          <cell r="G529">
            <v>1</v>
          </cell>
          <cell r="H529" t="str">
            <v>eme</v>
          </cell>
          <cell r="I529">
            <v>4</v>
          </cell>
          <cell r="J529" t="str">
            <v>high</v>
          </cell>
          <cell r="K529" t="str">
            <v>males</v>
          </cell>
          <cell r="L529" t="str">
            <v>1995-2000</v>
          </cell>
          <cell r="M529">
            <v>10.154999999999999</v>
          </cell>
          <cell r="N529">
            <v>0.11799999999999999</v>
          </cell>
          <cell r="O529">
            <v>2.4E-2</v>
          </cell>
          <cell r="P529">
            <v>0.19500000000000001</v>
          </cell>
          <cell r="Q529">
            <v>0.34199999999999997</v>
          </cell>
          <cell r="R529">
            <v>1.323</v>
          </cell>
          <cell r="S529">
            <v>2.1219999999999999</v>
          </cell>
          <cell r="T529">
            <v>6.0309999999999997</v>
          </cell>
        </row>
        <row r="530">
          <cell r="A530">
            <v>70</v>
          </cell>
          <cell r="B530">
            <v>446</v>
          </cell>
          <cell r="C530" t="str">
            <v>Macau</v>
          </cell>
          <cell r="G530">
            <v>5</v>
          </cell>
          <cell r="H530" t="str">
            <v>oai</v>
          </cell>
          <cell r="I530">
            <v>4</v>
          </cell>
          <cell r="J530" t="str">
            <v>high</v>
          </cell>
          <cell r="K530" t="str">
            <v>males</v>
          </cell>
          <cell r="L530" t="str">
            <v>1995-2000</v>
          </cell>
          <cell r="M530">
            <v>5.3079999999999998</v>
          </cell>
          <cell r="N530">
            <v>0.186</v>
          </cell>
          <cell r="O530">
            <v>3.3000000000000002E-2</v>
          </cell>
          <cell r="P530">
            <v>0.10400000000000001</v>
          </cell>
          <cell r="Q530">
            <v>0.27900000000000003</v>
          </cell>
          <cell r="R530">
            <v>0.75600000000000001</v>
          </cell>
          <cell r="S530">
            <v>0.96499999999999997</v>
          </cell>
          <cell r="T530">
            <v>2.9849999999999999</v>
          </cell>
        </row>
        <row r="531">
          <cell r="A531">
            <v>13</v>
          </cell>
          <cell r="B531">
            <v>450</v>
          </cell>
          <cell r="C531" t="str">
            <v>Madagascar</v>
          </cell>
          <cell r="D531">
            <v>0</v>
          </cell>
          <cell r="E531">
            <v>1</v>
          </cell>
          <cell r="F531" t="str">
            <v>Afro</v>
          </cell>
          <cell r="G531">
            <v>6</v>
          </cell>
          <cell r="H531" t="str">
            <v>ssa</v>
          </cell>
          <cell r="I531">
            <v>1</v>
          </cell>
          <cell r="J531" t="str">
            <v>low and middle</v>
          </cell>
          <cell r="K531" t="str">
            <v>males</v>
          </cell>
          <cell r="L531" t="str">
            <v>1995-2000</v>
          </cell>
          <cell r="M531">
            <v>419.9</v>
          </cell>
          <cell r="N531">
            <v>185.94200000000001</v>
          </cell>
          <cell r="O531">
            <v>20.207999999999998</v>
          </cell>
          <cell r="P531">
            <v>36.521999999999998</v>
          </cell>
          <cell r="Q531">
            <v>36.405000000000001</v>
          </cell>
          <cell r="R531">
            <v>41.244</v>
          </cell>
          <cell r="S531">
            <v>36.069000000000003</v>
          </cell>
          <cell r="T531">
            <v>63.51</v>
          </cell>
        </row>
        <row r="532">
          <cell r="A532">
            <v>14</v>
          </cell>
          <cell r="B532">
            <v>454</v>
          </cell>
          <cell r="C532" t="str">
            <v>Malawi</v>
          </cell>
          <cell r="D532">
            <v>0</v>
          </cell>
          <cell r="E532">
            <v>1</v>
          </cell>
          <cell r="F532" t="str">
            <v>Afro</v>
          </cell>
          <cell r="G532">
            <v>6</v>
          </cell>
          <cell r="H532" t="str">
            <v>ssa</v>
          </cell>
          <cell r="I532">
            <v>1</v>
          </cell>
          <cell r="J532" t="str">
            <v>low and middle</v>
          </cell>
          <cell r="K532" t="str">
            <v>males</v>
          </cell>
          <cell r="L532" t="str">
            <v>1995-2000</v>
          </cell>
          <cell r="M532">
            <v>593.596</v>
          </cell>
          <cell r="N532">
            <v>282.05700000000002</v>
          </cell>
          <cell r="O532">
            <v>57.904000000000003</v>
          </cell>
          <cell r="P532">
            <v>43.439</v>
          </cell>
          <cell r="Q532">
            <v>76.986000000000004</v>
          </cell>
          <cell r="R532">
            <v>66.698000000000008</v>
          </cell>
          <cell r="S532">
            <v>30.614999999999998</v>
          </cell>
          <cell r="T532">
            <v>35.896999999999998</v>
          </cell>
        </row>
        <row r="533">
          <cell r="A533">
            <v>94</v>
          </cell>
          <cell r="B533">
            <v>458</v>
          </cell>
          <cell r="C533" t="str">
            <v>Malaysia</v>
          </cell>
          <cell r="D533">
            <v>0</v>
          </cell>
          <cell r="E533">
            <v>6</v>
          </cell>
          <cell r="F533" t="str">
            <v>Wpro</v>
          </cell>
          <cell r="G533">
            <v>5</v>
          </cell>
          <cell r="H533" t="str">
            <v>oai</v>
          </cell>
          <cell r="I533">
            <v>1</v>
          </cell>
          <cell r="J533" t="str">
            <v>low and middle</v>
          </cell>
          <cell r="K533" t="str">
            <v>males</v>
          </cell>
          <cell r="L533" t="str">
            <v>1995-2000</v>
          </cell>
          <cell r="M533">
            <v>284.79399999999998</v>
          </cell>
          <cell r="N533">
            <v>22.777000000000001</v>
          </cell>
          <cell r="O533">
            <v>5.5430000000000001</v>
          </cell>
          <cell r="P533">
            <v>20.731000000000002</v>
          </cell>
          <cell r="Q533">
            <v>26.9</v>
          </cell>
          <cell r="R533">
            <v>51.597999999999999</v>
          </cell>
          <cell r="S533">
            <v>58.817999999999998</v>
          </cell>
          <cell r="T533">
            <v>98.426999999999992</v>
          </cell>
        </row>
        <row r="534">
          <cell r="A534">
            <v>81</v>
          </cell>
          <cell r="B534">
            <v>462</v>
          </cell>
          <cell r="C534" t="str">
            <v>Maldives</v>
          </cell>
          <cell r="D534">
            <v>0</v>
          </cell>
          <cell r="E534">
            <v>5</v>
          </cell>
          <cell r="F534" t="str">
            <v>Searo</v>
          </cell>
          <cell r="G534">
            <v>5</v>
          </cell>
          <cell r="H534" t="str">
            <v>oai</v>
          </cell>
          <cell r="I534">
            <v>1</v>
          </cell>
          <cell r="J534" t="str">
            <v>low and middle</v>
          </cell>
          <cell r="K534" t="str">
            <v>males</v>
          </cell>
          <cell r="L534" t="str">
            <v>1995-2000</v>
          </cell>
          <cell r="M534">
            <v>4.5709999999999997</v>
          </cell>
          <cell r="N534">
            <v>1.2629999999999999</v>
          </cell>
          <cell r="O534">
            <v>0.16200000000000001</v>
          </cell>
          <cell r="P534">
            <v>0.32799999999999996</v>
          </cell>
          <cell r="Q534">
            <v>0.32100000000000001</v>
          </cell>
          <cell r="R534">
            <v>0.54200000000000004</v>
          </cell>
          <cell r="S534">
            <v>0.72899999999999998</v>
          </cell>
          <cell r="T534">
            <v>1.2259999999999998</v>
          </cell>
        </row>
        <row r="535">
          <cell r="A535">
            <v>57</v>
          </cell>
          <cell r="B535">
            <v>466</v>
          </cell>
          <cell r="C535" t="str">
            <v>Mali</v>
          </cell>
          <cell r="D535">
            <v>0</v>
          </cell>
          <cell r="E535">
            <v>1</v>
          </cell>
          <cell r="F535" t="str">
            <v>Afro</v>
          </cell>
          <cell r="G535">
            <v>6</v>
          </cell>
          <cell r="H535" t="str">
            <v>ssa</v>
          </cell>
          <cell r="I535">
            <v>1</v>
          </cell>
          <cell r="J535" t="str">
            <v>low and middle</v>
          </cell>
          <cell r="K535" t="str">
            <v>males</v>
          </cell>
          <cell r="L535" t="str">
            <v>1995-2000</v>
          </cell>
          <cell r="M535">
            <v>434.63900000000001</v>
          </cell>
          <cell r="N535">
            <v>297.74599999999998</v>
          </cell>
          <cell r="O535">
            <v>30.116</v>
          </cell>
          <cell r="P535">
            <v>26.433999999999997</v>
          </cell>
          <cell r="Q535">
            <v>17.533999999999999</v>
          </cell>
          <cell r="R535">
            <v>17.309999999999999</v>
          </cell>
          <cell r="S535">
            <v>16.100000000000001</v>
          </cell>
          <cell r="T535">
            <v>29.398999999999997</v>
          </cell>
        </row>
        <row r="536">
          <cell r="A536">
            <v>148</v>
          </cell>
          <cell r="B536">
            <v>470</v>
          </cell>
          <cell r="C536" t="str">
            <v>Malta</v>
          </cell>
          <cell r="D536">
            <v>0</v>
          </cell>
          <cell r="E536">
            <v>4</v>
          </cell>
          <cell r="F536" t="str">
            <v>Euro</v>
          </cell>
          <cell r="G536">
            <v>8</v>
          </cell>
          <cell r="H536" t="str">
            <v>mec</v>
          </cell>
          <cell r="I536">
            <v>1</v>
          </cell>
          <cell r="J536" t="str">
            <v>low and middle</v>
          </cell>
          <cell r="K536" t="str">
            <v>males</v>
          </cell>
          <cell r="L536" t="str">
            <v>1995-2000</v>
          </cell>
          <cell r="M536">
            <v>7.4720000000000004</v>
          </cell>
          <cell r="N536">
            <v>0.14199999999999999</v>
          </cell>
          <cell r="O536">
            <v>2.5000000000000001E-2</v>
          </cell>
          <cell r="P536">
            <v>0.122</v>
          </cell>
          <cell r="Q536">
            <v>0.19500000000000001</v>
          </cell>
          <cell r="R536">
            <v>0.81499999999999995</v>
          </cell>
          <cell r="S536">
            <v>1.42</v>
          </cell>
          <cell r="T536">
            <v>4.7530000000000001</v>
          </cell>
        </row>
        <row r="537">
          <cell r="A537">
            <v>171</v>
          </cell>
          <cell r="B537">
            <v>474</v>
          </cell>
          <cell r="C537" t="str">
            <v>Martinique</v>
          </cell>
          <cell r="G537">
            <v>7</v>
          </cell>
          <cell r="H537" t="str">
            <v>lac</v>
          </cell>
          <cell r="I537">
            <v>4</v>
          </cell>
          <cell r="J537" t="str">
            <v>high</v>
          </cell>
          <cell r="K537" t="str">
            <v>males</v>
          </cell>
          <cell r="L537" t="str">
            <v>1995-2000</v>
          </cell>
          <cell r="M537">
            <v>6.4029999999999996</v>
          </cell>
          <cell r="N537">
            <v>0.14000000000000001</v>
          </cell>
          <cell r="O537">
            <v>0.03</v>
          </cell>
          <cell r="P537">
            <v>0.24199999999999999</v>
          </cell>
          <cell r="Q537">
            <v>0.40700000000000003</v>
          </cell>
          <cell r="R537">
            <v>0.77900000000000003</v>
          </cell>
          <cell r="S537">
            <v>1.179</v>
          </cell>
          <cell r="T537">
            <v>3.6259999999999994</v>
          </cell>
        </row>
        <row r="538">
          <cell r="A538">
            <v>58</v>
          </cell>
          <cell r="B538">
            <v>478</v>
          </cell>
          <cell r="C538" t="str">
            <v>Mauritania</v>
          </cell>
          <cell r="D538">
            <v>0</v>
          </cell>
          <cell r="E538">
            <v>1</v>
          </cell>
          <cell r="F538" t="str">
            <v>Afro</v>
          </cell>
          <cell r="G538">
            <v>6</v>
          </cell>
          <cell r="H538" t="str">
            <v>ssa</v>
          </cell>
          <cell r="I538">
            <v>1</v>
          </cell>
          <cell r="J538" t="str">
            <v>low and middle</v>
          </cell>
          <cell r="K538" t="str">
            <v>males</v>
          </cell>
          <cell r="L538" t="str">
            <v>1995-2000</v>
          </cell>
          <cell r="M538">
            <v>86.247</v>
          </cell>
          <cell r="N538">
            <v>40.323999999999998</v>
          </cell>
          <cell r="O538">
            <v>7.0069999999999997</v>
          </cell>
          <cell r="P538">
            <v>8.8059999999999992</v>
          </cell>
          <cell r="Q538">
            <v>7.2379999999999995</v>
          </cell>
          <cell r="R538">
            <v>7.3029999999999999</v>
          </cell>
          <cell r="S538">
            <v>6.07</v>
          </cell>
          <cell r="T538">
            <v>9.4990000000000006</v>
          </cell>
        </row>
        <row r="539">
          <cell r="A539">
            <v>15</v>
          </cell>
          <cell r="B539">
            <v>480</v>
          </cell>
          <cell r="C539" t="str">
            <v>Mauritius (2)</v>
          </cell>
          <cell r="D539">
            <v>0</v>
          </cell>
          <cell r="E539">
            <v>1</v>
          </cell>
          <cell r="F539" t="str">
            <v>Afro</v>
          </cell>
          <cell r="G539">
            <v>5</v>
          </cell>
          <cell r="H539" t="str">
            <v>oai</v>
          </cell>
          <cell r="I539">
            <v>1</v>
          </cell>
          <cell r="J539" t="str">
            <v>low and middle</v>
          </cell>
          <cell r="K539" t="str">
            <v>males</v>
          </cell>
          <cell r="L539" t="str">
            <v>1995-2000</v>
          </cell>
          <cell r="M539">
            <v>20.751999999999999</v>
          </cell>
          <cell r="N539">
            <v>1.0429999999999999</v>
          </cell>
          <cell r="O539">
            <v>0.13500000000000001</v>
          </cell>
          <cell r="P539">
            <v>0.81899999999999995</v>
          </cell>
          <cell r="Q539">
            <v>2.234</v>
          </cell>
          <cell r="R539">
            <v>4.3920000000000003</v>
          </cell>
          <cell r="S539">
            <v>4.4569999999999999</v>
          </cell>
          <cell r="T539">
            <v>7.6719999999999997</v>
          </cell>
        </row>
        <row r="540">
          <cell r="A540">
            <v>181</v>
          </cell>
          <cell r="B540">
            <v>484</v>
          </cell>
          <cell r="C540" t="str">
            <v>Mexico</v>
          </cell>
          <cell r="D540">
            <v>0</v>
          </cell>
          <cell r="E540">
            <v>2</v>
          </cell>
          <cell r="F540" t="str">
            <v>Amro</v>
          </cell>
          <cell r="G540">
            <v>7</v>
          </cell>
          <cell r="H540" t="str">
            <v>lac</v>
          </cell>
          <cell r="I540">
            <v>1</v>
          </cell>
          <cell r="J540" t="str">
            <v>low and middle</v>
          </cell>
          <cell r="K540" t="str">
            <v>males</v>
          </cell>
          <cell r="L540" t="str">
            <v>1995-2000</v>
          </cell>
          <cell r="M540">
            <v>1358.856</v>
          </cell>
          <cell r="N540">
            <v>247.25399999999999</v>
          </cell>
          <cell r="O540">
            <v>32.063000000000002</v>
          </cell>
          <cell r="P540">
            <v>135.79499999999999</v>
          </cell>
          <cell r="Q540">
            <v>158.13200000000001</v>
          </cell>
          <cell r="R540">
            <v>199.05700000000002</v>
          </cell>
          <cell r="S540">
            <v>181.37799999999999</v>
          </cell>
          <cell r="T540">
            <v>405.17700000000008</v>
          </cell>
        </row>
        <row r="541">
          <cell r="A541">
            <v>71</v>
          </cell>
          <cell r="B541">
            <v>496</v>
          </cell>
          <cell r="C541" t="str">
            <v>Mongolia</v>
          </cell>
          <cell r="D541">
            <v>0</v>
          </cell>
          <cell r="E541">
            <v>6</v>
          </cell>
          <cell r="F541" t="str">
            <v>Wpro</v>
          </cell>
          <cell r="G541">
            <v>5</v>
          </cell>
          <cell r="H541" t="str">
            <v>oai</v>
          </cell>
          <cell r="I541">
            <v>1</v>
          </cell>
          <cell r="J541" t="str">
            <v>low and middle</v>
          </cell>
          <cell r="K541" t="str">
            <v>males</v>
          </cell>
          <cell r="L541" t="str">
            <v>1995-2000</v>
          </cell>
          <cell r="M541">
            <v>42.685000000000002</v>
          </cell>
          <cell r="N541">
            <v>10.771000000000001</v>
          </cell>
          <cell r="O541">
            <v>1.157</v>
          </cell>
          <cell r="P541">
            <v>2.214</v>
          </cell>
          <cell r="Q541">
            <v>3.5220000000000002</v>
          </cell>
          <cell r="R541">
            <v>6.2610000000000001</v>
          </cell>
          <cell r="S541">
            <v>6.9470000000000001</v>
          </cell>
          <cell r="T541">
            <v>11.812999999999999</v>
          </cell>
        </row>
        <row r="542">
          <cell r="A542">
            <v>126</v>
          </cell>
          <cell r="B542">
            <v>498</v>
          </cell>
          <cell r="C542" t="str">
            <v>Republic of Moldova</v>
          </cell>
          <cell r="D542">
            <v>0</v>
          </cell>
          <cell r="E542">
            <v>4</v>
          </cell>
          <cell r="F542" t="str">
            <v>Euro</v>
          </cell>
          <cell r="G542">
            <v>2</v>
          </cell>
          <cell r="H542" t="str">
            <v>fse</v>
          </cell>
          <cell r="I542">
            <v>1</v>
          </cell>
          <cell r="J542" t="str">
            <v>low and middle</v>
          </cell>
          <cell r="K542" t="str">
            <v>males</v>
          </cell>
          <cell r="L542" t="str">
            <v>1995-2000</v>
          </cell>
          <cell r="M542">
            <v>120.872</v>
          </cell>
          <cell r="N542">
            <v>6.1079999999999997</v>
          </cell>
          <cell r="O542">
            <v>1.306</v>
          </cell>
          <cell r="P542">
            <v>5.84</v>
          </cell>
          <cell r="Q542">
            <v>12.327</v>
          </cell>
          <cell r="R542">
            <v>24.31</v>
          </cell>
          <cell r="S542">
            <v>27.497</v>
          </cell>
          <cell r="T542">
            <v>43.484000000000002</v>
          </cell>
        </row>
        <row r="543">
          <cell r="A543">
            <v>37</v>
          </cell>
          <cell r="B543">
            <v>504</v>
          </cell>
          <cell r="C543" t="str">
            <v>Morocco</v>
          </cell>
          <cell r="D543">
            <v>0</v>
          </cell>
          <cell r="E543">
            <v>3</v>
          </cell>
          <cell r="F543" t="str">
            <v>Emro</v>
          </cell>
          <cell r="G543">
            <v>8</v>
          </cell>
          <cell r="H543" t="str">
            <v>mec</v>
          </cell>
          <cell r="I543">
            <v>1</v>
          </cell>
          <cell r="J543" t="str">
            <v>low and middle</v>
          </cell>
          <cell r="K543" t="str">
            <v>males</v>
          </cell>
          <cell r="L543" t="str">
            <v>1995-2000</v>
          </cell>
          <cell r="M543">
            <v>493.94</v>
          </cell>
          <cell r="N543">
            <v>129.20699999999999</v>
          </cell>
          <cell r="O543">
            <v>15.091000000000001</v>
          </cell>
          <cell r="P543">
            <v>36.747999999999998</v>
          </cell>
          <cell r="Q543">
            <v>37.954999999999998</v>
          </cell>
          <cell r="R543">
            <v>54.472999999999999</v>
          </cell>
          <cell r="S543">
            <v>69.399000000000001</v>
          </cell>
          <cell r="T543">
            <v>151.06700000000001</v>
          </cell>
        </row>
        <row r="544">
          <cell r="A544">
            <v>16</v>
          </cell>
          <cell r="B544">
            <v>508</v>
          </cell>
          <cell r="C544" t="str">
            <v>Mozambique</v>
          </cell>
          <cell r="D544">
            <v>0</v>
          </cell>
          <cell r="E544">
            <v>1</v>
          </cell>
          <cell r="F544" t="str">
            <v>Afro</v>
          </cell>
          <cell r="G544">
            <v>6</v>
          </cell>
          <cell r="H544" t="str">
            <v>ssa</v>
          </cell>
          <cell r="I544">
            <v>1</v>
          </cell>
          <cell r="J544" t="str">
            <v>low and middle</v>
          </cell>
          <cell r="K544" t="str">
            <v>males</v>
          </cell>
          <cell r="L544" t="str">
            <v>1995-2000</v>
          </cell>
          <cell r="M544">
            <v>899.59799999999996</v>
          </cell>
          <cell r="N544">
            <v>401.84899999999999</v>
          </cell>
          <cell r="O544">
            <v>82.126000000000005</v>
          </cell>
          <cell r="P544">
            <v>80.061999999999998</v>
          </cell>
          <cell r="Q544">
            <v>101.414</v>
          </cell>
          <cell r="R544">
            <v>96.381000000000014</v>
          </cell>
          <cell r="S544">
            <v>60.012</v>
          </cell>
          <cell r="T544">
            <v>77.753999999999991</v>
          </cell>
        </row>
        <row r="545">
          <cell r="A545">
            <v>112</v>
          </cell>
          <cell r="B545">
            <v>512</v>
          </cell>
          <cell r="C545" t="str">
            <v>Oman</v>
          </cell>
          <cell r="D545">
            <v>0</v>
          </cell>
          <cell r="E545">
            <v>3</v>
          </cell>
          <cell r="F545" t="str">
            <v>Emro</v>
          </cell>
          <cell r="G545">
            <v>8</v>
          </cell>
          <cell r="H545" t="str">
            <v>mec</v>
          </cell>
          <cell r="I545">
            <v>1</v>
          </cell>
          <cell r="J545" t="str">
            <v>low and middle</v>
          </cell>
          <cell r="K545" t="str">
            <v>males</v>
          </cell>
          <cell r="L545" t="str">
            <v>1995-2000</v>
          </cell>
          <cell r="M545">
            <v>29.431000000000001</v>
          </cell>
          <cell r="N545">
            <v>7.6150000000000002</v>
          </cell>
          <cell r="O545">
            <v>0.92799999999999994</v>
          </cell>
          <cell r="P545">
            <v>1.8719999999999999</v>
          </cell>
          <cell r="Q545">
            <v>2.492</v>
          </cell>
          <cell r="R545">
            <v>5.44</v>
          </cell>
          <cell r="S545">
            <v>4.1530000000000005</v>
          </cell>
          <cell r="T545">
            <v>6.931</v>
          </cell>
        </row>
        <row r="546">
          <cell r="A546">
            <v>44</v>
          </cell>
          <cell r="B546">
            <v>516</v>
          </cell>
          <cell r="C546" t="str">
            <v>Namibia</v>
          </cell>
          <cell r="D546">
            <v>0</v>
          </cell>
          <cell r="E546">
            <v>1</v>
          </cell>
          <cell r="F546" t="str">
            <v>Afro</v>
          </cell>
          <cell r="G546">
            <v>6</v>
          </cell>
          <cell r="H546" t="str">
            <v>ssa</v>
          </cell>
          <cell r="I546">
            <v>1</v>
          </cell>
          <cell r="J546" t="str">
            <v>low and middle</v>
          </cell>
          <cell r="K546" t="str">
            <v>males</v>
          </cell>
          <cell r="L546" t="str">
            <v>1995-2000</v>
          </cell>
          <cell r="M546">
            <v>55.457000000000001</v>
          </cell>
          <cell r="N546">
            <v>18.358000000000001</v>
          </cell>
          <cell r="O546">
            <v>3.798</v>
          </cell>
          <cell r="P546">
            <v>5.2149999999999999</v>
          </cell>
          <cell r="Q546">
            <v>8.2569999999999997</v>
          </cell>
          <cell r="R546">
            <v>7.83</v>
          </cell>
          <cell r="S546">
            <v>4.8380000000000001</v>
          </cell>
          <cell r="T546">
            <v>7.1610000000000005</v>
          </cell>
        </row>
        <row r="547">
          <cell r="A547">
            <v>82</v>
          </cell>
          <cell r="B547">
            <v>524</v>
          </cell>
          <cell r="C547" t="str">
            <v>Nepal</v>
          </cell>
          <cell r="D547">
            <v>0</v>
          </cell>
          <cell r="E547">
            <v>5</v>
          </cell>
          <cell r="F547" t="str">
            <v>Searo</v>
          </cell>
          <cell r="G547">
            <v>5</v>
          </cell>
          <cell r="H547" t="str">
            <v>oai</v>
          </cell>
          <cell r="I547">
            <v>1</v>
          </cell>
          <cell r="J547" t="str">
            <v>low and middle</v>
          </cell>
          <cell r="K547" t="str">
            <v>males</v>
          </cell>
          <cell r="L547" t="str">
            <v>1995-2000</v>
          </cell>
          <cell r="M547">
            <v>615.774</v>
          </cell>
          <cell r="N547">
            <v>220.42599999999999</v>
          </cell>
          <cell r="O547">
            <v>28.588000000000001</v>
          </cell>
          <cell r="P547">
            <v>50.7</v>
          </cell>
          <cell r="Q547">
            <v>48.95</v>
          </cell>
          <cell r="R547">
            <v>75.849999999999994</v>
          </cell>
          <cell r="S547">
            <v>74.512</v>
          </cell>
          <cell r="T547">
            <v>116.74800000000002</v>
          </cell>
        </row>
        <row r="548">
          <cell r="A548">
            <v>160</v>
          </cell>
          <cell r="B548">
            <v>528</v>
          </cell>
          <cell r="C548" t="str">
            <v>Netherlands</v>
          </cell>
          <cell r="D548">
            <v>0</v>
          </cell>
          <cell r="E548">
            <v>4</v>
          </cell>
          <cell r="F548" t="str">
            <v>Euro</v>
          </cell>
          <cell r="G548">
            <v>1</v>
          </cell>
          <cell r="H548" t="str">
            <v>eme</v>
          </cell>
          <cell r="I548">
            <v>4</v>
          </cell>
          <cell r="J548" t="str">
            <v>high</v>
          </cell>
          <cell r="K548" t="str">
            <v>males</v>
          </cell>
          <cell r="L548" t="str">
            <v>1995-2000</v>
          </cell>
          <cell r="M548">
            <v>342.74599999999998</v>
          </cell>
          <cell r="N548">
            <v>4.0750000000000002</v>
          </cell>
          <cell r="O548">
            <v>0.89500000000000002</v>
          </cell>
          <cell r="P548">
            <v>4.6660000000000004</v>
          </cell>
          <cell r="Q548">
            <v>11.184000000000001</v>
          </cell>
          <cell r="R548">
            <v>38.293999999999997</v>
          </cell>
          <cell r="S548">
            <v>64.453000000000003</v>
          </cell>
          <cell r="T548">
            <v>219.179</v>
          </cell>
        </row>
        <row r="549">
          <cell r="A549">
            <v>172</v>
          </cell>
          <cell r="B549">
            <v>530</v>
          </cell>
          <cell r="C549" t="str">
            <v>Netherlands Antilles</v>
          </cell>
          <cell r="G549">
            <v>7</v>
          </cell>
          <cell r="H549" t="str">
            <v>lac</v>
          </cell>
          <cell r="I549">
            <v>4</v>
          </cell>
          <cell r="J549" t="str">
            <v>high</v>
          </cell>
          <cell r="K549" t="str">
            <v>males</v>
          </cell>
          <cell r="L549" t="str">
            <v>1995-2000</v>
          </cell>
          <cell r="M549">
            <v>3.4089999999999998</v>
          </cell>
          <cell r="N549">
            <v>0.188</v>
          </cell>
          <cell r="O549">
            <v>2.7E-2</v>
          </cell>
          <cell r="P549">
            <v>0.09</v>
          </cell>
          <cell r="Q549">
            <v>0.16399999999999998</v>
          </cell>
          <cell r="R549">
            <v>0.502</v>
          </cell>
          <cell r="S549">
            <v>0.66100000000000003</v>
          </cell>
          <cell r="T549">
            <v>1.7769999999999999</v>
          </cell>
        </row>
        <row r="550">
          <cell r="A550">
            <v>206</v>
          </cell>
          <cell r="B550">
            <v>540</v>
          </cell>
          <cell r="C550" t="str">
            <v>New Caledonia</v>
          </cell>
          <cell r="G550">
            <v>5</v>
          </cell>
          <cell r="H550" t="str">
            <v>oai</v>
          </cell>
          <cell r="I550">
            <v>4</v>
          </cell>
          <cell r="J550" t="str">
            <v>high</v>
          </cell>
          <cell r="K550" t="str">
            <v>males</v>
          </cell>
          <cell r="L550" t="str">
            <v>1995-2000</v>
          </cell>
          <cell r="M550">
            <v>3.3450000000000002</v>
          </cell>
          <cell r="N550">
            <v>0.19500000000000001</v>
          </cell>
          <cell r="O550">
            <v>4.4999999999999998E-2</v>
          </cell>
          <cell r="P550">
            <v>0.27</v>
          </cell>
          <cell r="Q550">
            <v>0.27600000000000002</v>
          </cell>
          <cell r="R550">
            <v>0.65700000000000003</v>
          </cell>
          <cell r="S550">
            <v>0.71499999999999997</v>
          </cell>
          <cell r="T550">
            <v>1.1870000000000001</v>
          </cell>
        </row>
        <row r="551">
          <cell r="A551">
            <v>209</v>
          </cell>
          <cell r="B551">
            <v>548</v>
          </cell>
          <cell r="C551" t="str">
            <v>Vanuatu</v>
          </cell>
          <cell r="D551">
            <v>0</v>
          </cell>
          <cell r="E551">
            <v>6</v>
          </cell>
          <cell r="F551" t="str">
            <v>Wpro</v>
          </cell>
          <cell r="G551">
            <v>5</v>
          </cell>
          <cell r="H551" t="str">
            <v>oai</v>
          </cell>
          <cell r="I551">
            <v>1</v>
          </cell>
          <cell r="J551" t="str">
            <v>low and middle</v>
          </cell>
          <cell r="K551" t="str">
            <v>males</v>
          </cell>
          <cell r="L551" t="str">
            <v>1995-2000</v>
          </cell>
          <cell r="M551">
            <v>3.17</v>
          </cell>
          <cell r="N551">
            <v>0.82199999999999995</v>
          </cell>
          <cell r="O551">
            <v>0.107</v>
          </cell>
          <cell r="P551">
            <v>0.21299999999999999</v>
          </cell>
          <cell r="Q551">
            <v>0.22</v>
          </cell>
          <cell r="R551">
            <v>0.42</v>
          </cell>
          <cell r="S551">
            <v>0.41600000000000004</v>
          </cell>
          <cell r="T551">
            <v>0.97199999999999998</v>
          </cell>
        </row>
        <row r="552">
          <cell r="A552">
            <v>203</v>
          </cell>
          <cell r="B552">
            <v>554</v>
          </cell>
          <cell r="C552" t="str">
            <v>New Zealand</v>
          </cell>
          <cell r="D552">
            <v>0</v>
          </cell>
          <cell r="E552">
            <v>6</v>
          </cell>
          <cell r="F552" t="str">
            <v>Wpro</v>
          </cell>
          <cell r="G552">
            <v>1</v>
          </cell>
          <cell r="H552" t="str">
            <v>eme</v>
          </cell>
          <cell r="I552">
            <v>4</v>
          </cell>
          <cell r="J552" t="str">
            <v>high</v>
          </cell>
          <cell r="K552" t="str">
            <v>males</v>
          </cell>
          <cell r="L552" t="str">
            <v>1995-2000</v>
          </cell>
          <cell r="M552">
            <v>77.643000000000001</v>
          </cell>
          <cell r="N552">
            <v>1.325</v>
          </cell>
          <cell r="O552">
            <v>0.35099999999999998</v>
          </cell>
          <cell r="P552">
            <v>2.7860000000000005</v>
          </cell>
          <cell r="Q552">
            <v>3.39</v>
          </cell>
          <cell r="R552">
            <v>8.7210000000000001</v>
          </cell>
          <cell r="S552">
            <v>13.507000000000001</v>
          </cell>
          <cell r="T552">
            <v>47.562999999999995</v>
          </cell>
        </row>
        <row r="553">
          <cell r="A553">
            <v>182</v>
          </cell>
          <cell r="B553">
            <v>558</v>
          </cell>
          <cell r="C553" t="str">
            <v>Nicaragua</v>
          </cell>
          <cell r="D553">
            <v>0</v>
          </cell>
          <cell r="E553">
            <v>2</v>
          </cell>
          <cell r="F553" t="str">
            <v>Amro</v>
          </cell>
          <cell r="G553">
            <v>7</v>
          </cell>
          <cell r="H553" t="str">
            <v>lac</v>
          </cell>
          <cell r="I553">
            <v>1</v>
          </cell>
          <cell r="J553" t="str">
            <v>low and middle</v>
          </cell>
          <cell r="K553" t="str">
            <v>males</v>
          </cell>
          <cell r="L553" t="str">
            <v>1995-2000</v>
          </cell>
          <cell r="M553">
            <v>76.381</v>
          </cell>
          <cell r="N553">
            <v>28.074000000000002</v>
          </cell>
          <cell r="O553">
            <v>3.6690000000000005</v>
          </cell>
          <cell r="P553">
            <v>8.74</v>
          </cell>
          <cell r="Q553">
            <v>7.7220000000000004</v>
          </cell>
          <cell r="R553">
            <v>7.5049999999999999</v>
          </cell>
          <cell r="S553">
            <v>7.0020000000000007</v>
          </cell>
          <cell r="T553">
            <v>13.669</v>
          </cell>
        </row>
        <row r="554">
          <cell r="A554">
            <v>59</v>
          </cell>
          <cell r="B554">
            <v>562</v>
          </cell>
          <cell r="C554" t="str">
            <v>Niger</v>
          </cell>
          <cell r="D554">
            <v>0</v>
          </cell>
          <cell r="E554">
            <v>1</v>
          </cell>
          <cell r="F554" t="str">
            <v>Afro</v>
          </cell>
          <cell r="G554">
            <v>6</v>
          </cell>
          <cell r="H554" t="str">
            <v>ssa</v>
          </cell>
          <cell r="I554">
            <v>1</v>
          </cell>
          <cell r="J554" t="str">
            <v>low and middle</v>
          </cell>
          <cell r="K554" t="str">
            <v>males</v>
          </cell>
          <cell r="L554" t="str">
            <v>1995-2000</v>
          </cell>
          <cell r="M554">
            <v>440.53</v>
          </cell>
          <cell r="N554">
            <v>246.01599999999999</v>
          </cell>
          <cell r="O554">
            <v>39.726999999999997</v>
          </cell>
          <cell r="P554">
            <v>40.162000000000006</v>
          </cell>
          <cell r="Q554">
            <v>31.658999999999999</v>
          </cell>
          <cell r="R554">
            <v>30.128</v>
          </cell>
          <cell r="S554">
            <v>22.923000000000002</v>
          </cell>
          <cell r="T554">
            <v>29.914999999999999</v>
          </cell>
        </row>
        <row r="555">
          <cell r="A555">
            <v>60</v>
          </cell>
          <cell r="B555">
            <v>566</v>
          </cell>
          <cell r="C555" t="str">
            <v>Nigeria</v>
          </cell>
          <cell r="D555">
            <v>0</v>
          </cell>
          <cell r="E555">
            <v>1</v>
          </cell>
          <cell r="F555" t="str">
            <v>Afro</v>
          </cell>
          <cell r="G555">
            <v>6</v>
          </cell>
          <cell r="H555" t="str">
            <v>ssa</v>
          </cell>
          <cell r="I555">
            <v>1</v>
          </cell>
          <cell r="J555" t="str">
            <v>low and middle</v>
          </cell>
          <cell r="K555" t="str">
            <v>males</v>
          </cell>
          <cell r="L555" t="str">
            <v>1995-2000</v>
          </cell>
          <cell r="M555">
            <v>4017.22</v>
          </cell>
          <cell r="N555">
            <v>1631.068</v>
          </cell>
          <cell r="O555">
            <v>452.23700000000002</v>
          </cell>
          <cell r="P555">
            <v>421.11699999999996</v>
          </cell>
          <cell r="Q555">
            <v>421.06900000000007</v>
          </cell>
          <cell r="R555">
            <v>422.858</v>
          </cell>
          <cell r="S555">
            <v>290.363</v>
          </cell>
          <cell r="T555">
            <v>378.50800000000004</v>
          </cell>
        </row>
        <row r="556">
          <cell r="A556">
            <v>139</v>
          </cell>
          <cell r="B556">
            <v>578</v>
          </cell>
          <cell r="C556" t="str">
            <v>Norway</v>
          </cell>
          <cell r="D556">
            <v>0</v>
          </cell>
          <cell r="E556">
            <v>4</v>
          </cell>
          <cell r="F556" t="str">
            <v>Euro</v>
          </cell>
          <cell r="G556">
            <v>1</v>
          </cell>
          <cell r="H556" t="str">
            <v>eme</v>
          </cell>
          <cell r="I556">
            <v>4</v>
          </cell>
          <cell r="J556" t="str">
            <v>high</v>
          </cell>
          <cell r="K556" t="str">
            <v>males</v>
          </cell>
          <cell r="L556" t="str">
            <v>1995-2000</v>
          </cell>
          <cell r="M556">
            <v>114.16500000000001</v>
          </cell>
          <cell r="N556">
            <v>1.018</v>
          </cell>
          <cell r="O556">
            <v>0.25800000000000001</v>
          </cell>
          <cell r="P556">
            <v>1.6270000000000002</v>
          </cell>
          <cell r="Q556">
            <v>3.593</v>
          </cell>
          <cell r="R556">
            <v>10.312999999999999</v>
          </cell>
          <cell r="S556">
            <v>17.055</v>
          </cell>
          <cell r="T556">
            <v>80.300999999999988</v>
          </cell>
        </row>
        <row r="557">
          <cell r="A557">
            <v>83</v>
          </cell>
          <cell r="B557">
            <v>586</v>
          </cell>
          <cell r="C557" t="str">
            <v>Pakistan</v>
          </cell>
          <cell r="D557">
            <v>0</v>
          </cell>
          <cell r="E557">
            <v>3</v>
          </cell>
          <cell r="F557" t="str">
            <v>Emro</v>
          </cell>
          <cell r="G557">
            <v>8</v>
          </cell>
          <cell r="H557" t="str">
            <v>mec</v>
          </cell>
          <cell r="I557">
            <v>1</v>
          </cell>
          <cell r="J557" t="str">
            <v>low and middle</v>
          </cell>
          <cell r="K557" t="str">
            <v>males</v>
          </cell>
          <cell r="L557" t="str">
            <v>1995-2000</v>
          </cell>
          <cell r="M557">
            <v>3047.1439999999998</v>
          </cell>
          <cell r="N557">
            <v>1431.1790000000001</v>
          </cell>
          <cell r="O557">
            <v>127.16500000000001</v>
          </cell>
          <cell r="P557">
            <v>110.75</v>
          </cell>
          <cell r="Q557">
            <v>168.131</v>
          </cell>
          <cell r="R557">
            <v>308.58499999999998</v>
          </cell>
          <cell r="S557">
            <v>347.70699999999999</v>
          </cell>
          <cell r="T557">
            <v>553.62699999999995</v>
          </cell>
        </row>
        <row r="558">
          <cell r="A558">
            <v>183</v>
          </cell>
          <cell r="B558">
            <v>591</v>
          </cell>
          <cell r="C558" t="str">
            <v>Panama</v>
          </cell>
          <cell r="D558">
            <v>0</v>
          </cell>
          <cell r="E558">
            <v>2</v>
          </cell>
          <cell r="F558" t="str">
            <v>Amro</v>
          </cell>
          <cell r="G558">
            <v>7</v>
          </cell>
          <cell r="H558" t="str">
            <v>lac</v>
          </cell>
          <cell r="I558">
            <v>1</v>
          </cell>
          <cell r="J558" t="str">
            <v>low and middle</v>
          </cell>
          <cell r="K558" t="str">
            <v>males</v>
          </cell>
          <cell r="L558" t="str">
            <v>1995-2000</v>
          </cell>
          <cell r="M558">
            <v>39.752000000000002</v>
          </cell>
          <cell r="N558">
            <v>4.7080000000000002</v>
          </cell>
          <cell r="O558">
            <v>0.76600000000000001</v>
          </cell>
          <cell r="P558">
            <v>2.8419999999999996</v>
          </cell>
          <cell r="Q558">
            <v>3.2189999999999994</v>
          </cell>
          <cell r="R558">
            <v>5.1680000000000001</v>
          </cell>
          <cell r="S558">
            <v>5.9719999999999995</v>
          </cell>
          <cell r="T558">
            <v>17.076999999999998</v>
          </cell>
        </row>
        <row r="559">
          <cell r="A559">
            <v>207</v>
          </cell>
          <cell r="B559">
            <v>598</v>
          </cell>
          <cell r="C559" t="str">
            <v>Papua New Guinea</v>
          </cell>
          <cell r="D559">
            <v>0</v>
          </cell>
          <cell r="E559">
            <v>6</v>
          </cell>
          <cell r="F559" t="str">
            <v>Wpro</v>
          </cell>
          <cell r="G559">
            <v>5</v>
          </cell>
          <cell r="H559" t="str">
            <v>oai</v>
          </cell>
          <cell r="I559">
            <v>1</v>
          </cell>
          <cell r="J559" t="str">
            <v>low and middle</v>
          </cell>
          <cell r="K559" t="str">
            <v>males</v>
          </cell>
          <cell r="L559" t="str">
            <v>1995-2000</v>
          </cell>
          <cell r="M559">
            <v>118.181</v>
          </cell>
          <cell r="N559">
            <v>29.587</v>
          </cell>
          <cell r="O559">
            <v>4.2789999999999999</v>
          </cell>
          <cell r="P559">
            <v>10.358000000000001</v>
          </cell>
          <cell r="Q559">
            <v>13.414999999999999</v>
          </cell>
          <cell r="R559">
            <v>21.875999999999998</v>
          </cell>
          <cell r="S559">
            <v>19.868000000000002</v>
          </cell>
          <cell r="T559">
            <v>18.797999999999998</v>
          </cell>
        </row>
        <row r="560">
          <cell r="A560">
            <v>192</v>
          </cell>
          <cell r="B560">
            <v>600</v>
          </cell>
          <cell r="C560" t="str">
            <v>Paraguay</v>
          </cell>
          <cell r="D560">
            <v>0</v>
          </cell>
          <cell r="E560">
            <v>2</v>
          </cell>
          <cell r="F560" t="str">
            <v>Amro</v>
          </cell>
          <cell r="G560">
            <v>7</v>
          </cell>
          <cell r="H560" t="str">
            <v>lac</v>
          </cell>
          <cell r="I560">
            <v>1</v>
          </cell>
          <cell r="J560" t="str">
            <v>low and middle</v>
          </cell>
          <cell r="K560" t="str">
            <v>males</v>
          </cell>
          <cell r="L560" t="str">
            <v>1995-2000</v>
          </cell>
          <cell r="M560">
            <v>74.989000000000004</v>
          </cell>
          <cell r="N560">
            <v>22.315999999999999</v>
          </cell>
          <cell r="O560">
            <v>2.536</v>
          </cell>
          <cell r="P560">
            <v>4.8550000000000004</v>
          </cell>
          <cell r="Q560">
            <v>5.9290000000000003</v>
          </cell>
          <cell r="R560">
            <v>9.6440000000000001</v>
          </cell>
          <cell r="S560">
            <v>9.2550000000000008</v>
          </cell>
          <cell r="T560">
            <v>20.454000000000001</v>
          </cell>
        </row>
        <row r="561">
          <cell r="A561">
            <v>193</v>
          </cell>
          <cell r="B561">
            <v>604</v>
          </cell>
          <cell r="C561" t="str">
            <v>Peru</v>
          </cell>
          <cell r="D561">
            <v>0</v>
          </cell>
          <cell r="E561">
            <v>2</v>
          </cell>
          <cell r="F561" t="str">
            <v>Amro</v>
          </cell>
          <cell r="G561">
            <v>7</v>
          </cell>
          <cell r="H561" t="str">
            <v>lac</v>
          </cell>
          <cell r="I561">
            <v>1</v>
          </cell>
          <cell r="J561" t="str">
            <v>low and middle</v>
          </cell>
          <cell r="K561" t="str">
            <v>males</v>
          </cell>
          <cell r="L561" t="str">
            <v>1995-2000</v>
          </cell>
          <cell r="M561">
            <v>434.68400000000003</v>
          </cell>
          <cell r="N561">
            <v>112.54</v>
          </cell>
          <cell r="O561">
            <v>16.364000000000001</v>
          </cell>
          <cell r="P561">
            <v>31.195999999999998</v>
          </cell>
          <cell r="Q561">
            <v>37.896999999999998</v>
          </cell>
          <cell r="R561">
            <v>58.4</v>
          </cell>
          <cell r="S561">
            <v>61.233999999999995</v>
          </cell>
          <cell r="T561">
            <v>117.053</v>
          </cell>
        </row>
        <row r="562">
          <cell r="A562">
            <v>96</v>
          </cell>
          <cell r="B562">
            <v>608</v>
          </cell>
          <cell r="C562" t="str">
            <v>Philippines</v>
          </cell>
          <cell r="D562">
            <v>0</v>
          </cell>
          <cell r="E562">
            <v>6</v>
          </cell>
          <cell r="F562" t="str">
            <v>Wpro</v>
          </cell>
          <cell r="G562">
            <v>5</v>
          </cell>
          <cell r="H562" t="str">
            <v>oai</v>
          </cell>
          <cell r="I562">
            <v>1</v>
          </cell>
          <cell r="J562" t="str">
            <v>low and middle</v>
          </cell>
          <cell r="K562" t="str">
            <v>males</v>
          </cell>
          <cell r="L562" t="str">
            <v>1995-2000</v>
          </cell>
          <cell r="M562">
            <v>1131.261</v>
          </cell>
          <cell r="N562">
            <v>259.42700000000002</v>
          </cell>
          <cell r="O562">
            <v>35.1</v>
          </cell>
          <cell r="P562">
            <v>84.043999999999997</v>
          </cell>
          <cell r="Q562">
            <v>97.15</v>
          </cell>
          <cell r="R562">
            <v>169.03199999999998</v>
          </cell>
          <cell r="S562">
            <v>172.541</v>
          </cell>
          <cell r="T562">
            <v>313.96700000000004</v>
          </cell>
        </row>
        <row r="563">
          <cell r="A563">
            <v>125</v>
          </cell>
          <cell r="B563">
            <v>616</v>
          </cell>
          <cell r="C563" t="str">
            <v>Poland</v>
          </cell>
          <cell r="D563">
            <v>0</v>
          </cell>
          <cell r="E563">
            <v>4</v>
          </cell>
          <cell r="F563" t="str">
            <v>Euro</v>
          </cell>
          <cell r="G563">
            <v>2</v>
          </cell>
          <cell r="H563" t="str">
            <v>fse</v>
          </cell>
          <cell r="I563">
            <v>1</v>
          </cell>
          <cell r="J563" t="str">
            <v>low and middle</v>
          </cell>
          <cell r="K563" t="str">
            <v>males</v>
          </cell>
          <cell r="L563" t="str">
            <v>1995-2000</v>
          </cell>
          <cell r="M563">
            <v>1023.578</v>
          </cell>
          <cell r="N563">
            <v>21.295999999999999</v>
          </cell>
          <cell r="O563">
            <v>4.508</v>
          </cell>
          <cell r="P563">
            <v>25.374000000000002</v>
          </cell>
          <cell r="Q563">
            <v>70.704999999999998</v>
          </cell>
          <cell r="R563">
            <v>187.62</v>
          </cell>
          <cell r="S563">
            <v>244.06099999999998</v>
          </cell>
          <cell r="T563">
            <v>470.01400000000007</v>
          </cell>
        </row>
        <row r="564">
          <cell r="A564">
            <v>149</v>
          </cell>
          <cell r="B564">
            <v>620</v>
          </cell>
          <cell r="C564" t="str">
            <v>Portugal</v>
          </cell>
          <cell r="D564">
            <v>0</v>
          </cell>
          <cell r="E564">
            <v>4</v>
          </cell>
          <cell r="F564" t="str">
            <v>Euro</v>
          </cell>
          <cell r="G564">
            <v>1</v>
          </cell>
          <cell r="H564" t="str">
            <v>eme</v>
          </cell>
          <cell r="I564">
            <v>4</v>
          </cell>
          <cell r="J564" t="str">
            <v>high</v>
          </cell>
          <cell r="K564" t="str">
            <v>males</v>
          </cell>
          <cell r="L564" t="str">
            <v>1995-2000</v>
          </cell>
          <cell r="M564">
            <v>277.23399999999998</v>
          </cell>
          <cell r="N564">
            <v>3.3460000000000001</v>
          </cell>
          <cell r="O564">
            <v>1.131</v>
          </cell>
          <cell r="P564">
            <v>7.8469999999999995</v>
          </cell>
          <cell r="Q564">
            <v>11.405999999999999</v>
          </cell>
          <cell r="R564">
            <v>31.335000000000001</v>
          </cell>
          <cell r="S564">
            <v>53.902000000000001</v>
          </cell>
          <cell r="T564">
            <v>168.26699999999997</v>
          </cell>
        </row>
        <row r="565">
          <cell r="A565">
            <v>55</v>
          </cell>
          <cell r="B565">
            <v>624</v>
          </cell>
          <cell r="C565" t="str">
            <v>Guinea-Bissau</v>
          </cell>
          <cell r="D565">
            <v>0</v>
          </cell>
          <cell r="E565">
            <v>1</v>
          </cell>
          <cell r="F565" t="str">
            <v>Afro</v>
          </cell>
          <cell r="G565">
            <v>6</v>
          </cell>
          <cell r="H565" t="str">
            <v>ssa</v>
          </cell>
          <cell r="I565">
            <v>1</v>
          </cell>
          <cell r="J565" t="str">
            <v>low and middle</v>
          </cell>
          <cell r="K565" t="str">
            <v>males</v>
          </cell>
          <cell r="L565" t="str">
            <v>1995-2000</v>
          </cell>
          <cell r="M565">
            <v>59.037999999999997</v>
          </cell>
          <cell r="N565">
            <v>26.951000000000001</v>
          </cell>
          <cell r="O565">
            <v>6.12</v>
          </cell>
          <cell r="P565">
            <v>4.9270000000000005</v>
          </cell>
          <cell r="Q565">
            <v>5.0060000000000002</v>
          </cell>
          <cell r="R565">
            <v>5.6080000000000005</v>
          </cell>
          <cell r="S565">
            <v>4.4640000000000004</v>
          </cell>
          <cell r="T565">
            <v>5.9619999999999997</v>
          </cell>
        </row>
        <row r="566">
          <cell r="A566">
            <v>91</v>
          </cell>
          <cell r="B566">
            <v>626</v>
          </cell>
          <cell r="C566" t="str">
            <v>East Timor</v>
          </cell>
          <cell r="K566" t="str">
            <v>males</v>
          </cell>
          <cell r="L566" t="str">
            <v>1995-2000</v>
          </cell>
          <cell r="M566">
            <v>33.787999999999997</v>
          </cell>
          <cell r="N566">
            <v>14.33</v>
          </cell>
          <cell r="O566">
            <v>2.101</v>
          </cell>
          <cell r="P566">
            <v>3.4119999999999999</v>
          </cell>
          <cell r="Q566">
            <v>4.1050000000000004</v>
          </cell>
          <cell r="R566">
            <v>4.1880000000000006</v>
          </cell>
          <cell r="S566">
            <v>2.7839999999999998</v>
          </cell>
          <cell r="T566">
            <v>2.8679999999999999</v>
          </cell>
        </row>
        <row r="567">
          <cell r="A567">
            <v>173</v>
          </cell>
          <cell r="B567">
            <v>630</v>
          </cell>
          <cell r="C567" t="str">
            <v>Puerto Rico</v>
          </cell>
          <cell r="G567">
            <v>7</v>
          </cell>
          <cell r="H567" t="str">
            <v>lac</v>
          </cell>
          <cell r="I567">
            <v>1</v>
          </cell>
          <cell r="J567" t="str">
            <v>low and middle</v>
          </cell>
          <cell r="K567" t="str">
            <v>males</v>
          </cell>
          <cell r="L567" t="str">
            <v>1995-2000</v>
          </cell>
          <cell r="M567">
            <v>88.149000000000001</v>
          </cell>
          <cell r="N567">
            <v>2.56</v>
          </cell>
          <cell r="O567">
            <v>0.39599999999999996</v>
          </cell>
          <cell r="P567">
            <v>5.83</v>
          </cell>
          <cell r="Q567">
            <v>10.471</v>
          </cell>
          <cell r="R567">
            <v>13.823</v>
          </cell>
          <cell r="S567">
            <v>13.199</v>
          </cell>
          <cell r="T567">
            <v>41.87</v>
          </cell>
        </row>
        <row r="568">
          <cell r="A568">
            <v>113</v>
          </cell>
          <cell r="B568">
            <v>634</v>
          </cell>
          <cell r="C568" t="str">
            <v>Qatar</v>
          </cell>
          <cell r="D568">
            <v>0</v>
          </cell>
          <cell r="E568">
            <v>3</v>
          </cell>
          <cell r="F568" t="str">
            <v>Emro</v>
          </cell>
          <cell r="G568">
            <v>8</v>
          </cell>
          <cell r="H568" t="str">
            <v>mec</v>
          </cell>
          <cell r="I568">
            <v>4</v>
          </cell>
          <cell r="J568" t="str">
            <v>high</v>
          </cell>
          <cell r="K568" t="str">
            <v>males</v>
          </cell>
          <cell r="L568" t="str">
            <v>1995-2000</v>
          </cell>
          <cell r="M568">
            <v>8.3849999999999998</v>
          </cell>
          <cell r="N568">
            <v>0.745</v>
          </cell>
          <cell r="O568">
            <v>0.126</v>
          </cell>
          <cell r="P568">
            <v>0.313</v>
          </cell>
          <cell r="Q568">
            <v>1.2949999999999999</v>
          </cell>
          <cell r="R568">
            <v>2.9539999999999997</v>
          </cell>
          <cell r="S568">
            <v>1.8220000000000001</v>
          </cell>
          <cell r="T568">
            <v>1.1299999999999999</v>
          </cell>
        </row>
        <row r="569">
          <cell r="A569">
            <v>17</v>
          </cell>
          <cell r="B569">
            <v>638</v>
          </cell>
          <cell r="C569" t="str">
            <v>Reunion</v>
          </cell>
          <cell r="G569">
            <v>5</v>
          </cell>
          <cell r="H569" t="str">
            <v>oai</v>
          </cell>
          <cell r="I569">
            <v>4</v>
          </cell>
          <cell r="J569" t="str">
            <v>high</v>
          </cell>
          <cell r="K569" t="str">
            <v>males</v>
          </cell>
          <cell r="L569" t="str">
            <v>1995-2000</v>
          </cell>
          <cell r="M569">
            <v>10.006</v>
          </cell>
          <cell r="N569">
            <v>0.36699999999999999</v>
          </cell>
          <cell r="O569">
            <v>6.4000000000000001E-2</v>
          </cell>
          <cell r="P569">
            <v>0.42299999999999999</v>
          </cell>
          <cell r="Q569">
            <v>0.98</v>
          </cell>
          <cell r="R569">
            <v>1.9890000000000001</v>
          </cell>
          <cell r="S569">
            <v>2.234</v>
          </cell>
          <cell r="T569">
            <v>3.9489999999999998</v>
          </cell>
        </row>
        <row r="570">
          <cell r="A570">
            <v>127</v>
          </cell>
          <cell r="B570">
            <v>642</v>
          </cell>
          <cell r="C570" t="str">
            <v>Romania</v>
          </cell>
          <cell r="D570">
            <v>0</v>
          </cell>
          <cell r="E570">
            <v>4</v>
          </cell>
          <cell r="F570" t="str">
            <v>Euro</v>
          </cell>
          <cell r="G570">
            <v>2</v>
          </cell>
          <cell r="H570" t="str">
            <v>fse</v>
          </cell>
          <cell r="I570">
            <v>1</v>
          </cell>
          <cell r="J570" t="str">
            <v>low and middle</v>
          </cell>
          <cell r="K570" t="str">
            <v>males</v>
          </cell>
          <cell r="L570" t="str">
            <v>1995-2000</v>
          </cell>
          <cell r="M570">
            <v>697.54700000000003</v>
          </cell>
          <cell r="N570">
            <v>21.780999999999999</v>
          </cell>
          <cell r="O570">
            <v>5.319</v>
          </cell>
          <cell r="P570">
            <v>20.692999999999998</v>
          </cell>
          <cell r="Q570">
            <v>47.854999999999997</v>
          </cell>
          <cell r="R570">
            <v>120.108</v>
          </cell>
          <cell r="S570">
            <v>161.04499999999999</v>
          </cell>
          <cell r="T570">
            <v>320.74599999999992</v>
          </cell>
        </row>
        <row r="571">
          <cell r="A571">
            <v>128</v>
          </cell>
          <cell r="B571">
            <v>643</v>
          </cell>
          <cell r="C571" t="str">
            <v>Russian Federation</v>
          </cell>
          <cell r="D571">
            <v>0</v>
          </cell>
          <cell r="E571">
            <v>4</v>
          </cell>
          <cell r="F571" t="str">
            <v>Euro</v>
          </cell>
          <cell r="G571">
            <v>2</v>
          </cell>
          <cell r="H571" t="str">
            <v>fse</v>
          </cell>
          <cell r="I571">
            <v>1</v>
          </cell>
          <cell r="J571" t="str">
            <v>low and middle</v>
          </cell>
          <cell r="K571" t="str">
            <v>males</v>
          </cell>
          <cell r="L571" t="str">
            <v>1995-2000</v>
          </cell>
          <cell r="M571">
            <v>5272.4219999999996</v>
          </cell>
          <cell r="N571">
            <v>95.302999999999997</v>
          </cell>
          <cell r="O571">
            <v>37.825000000000003</v>
          </cell>
          <cell r="P571">
            <v>257.762</v>
          </cell>
          <cell r="Q571">
            <v>744.18700000000001</v>
          </cell>
          <cell r="R571">
            <v>1265.027</v>
          </cell>
          <cell r="S571">
            <v>1365.509</v>
          </cell>
          <cell r="T571">
            <v>1506.8090000000002</v>
          </cell>
        </row>
        <row r="572">
          <cell r="A572">
            <v>18</v>
          </cell>
          <cell r="B572">
            <v>646</v>
          </cell>
          <cell r="C572" t="str">
            <v>Rwanda</v>
          </cell>
          <cell r="D572">
            <v>0</v>
          </cell>
          <cell r="E572">
            <v>1</v>
          </cell>
          <cell r="F572" t="str">
            <v>Afro</v>
          </cell>
          <cell r="G572">
            <v>6</v>
          </cell>
          <cell r="H572" t="str">
            <v>ssa</v>
          </cell>
          <cell r="I572">
            <v>1</v>
          </cell>
          <cell r="J572" t="str">
            <v>low and middle</v>
          </cell>
          <cell r="K572" t="str">
            <v>males</v>
          </cell>
          <cell r="L572" t="str">
            <v>1995-2000</v>
          </cell>
          <cell r="M572">
            <v>349.26</v>
          </cell>
          <cell r="N572">
            <v>159.334</v>
          </cell>
          <cell r="O572">
            <v>36.921999999999997</v>
          </cell>
          <cell r="P572">
            <v>33.878</v>
          </cell>
          <cell r="Q572">
            <v>44.803000000000004</v>
          </cell>
          <cell r="R572">
            <v>38.734999999999999</v>
          </cell>
          <cell r="S572">
            <v>18.597000000000001</v>
          </cell>
          <cell r="T572">
            <v>16.991</v>
          </cell>
        </row>
        <row r="573">
          <cell r="A573">
            <v>114</v>
          </cell>
          <cell r="B573">
            <v>682</v>
          </cell>
          <cell r="C573" t="str">
            <v>Saudi Arabia</v>
          </cell>
          <cell r="D573">
            <v>0</v>
          </cell>
          <cell r="E573">
            <v>3</v>
          </cell>
          <cell r="F573" t="str">
            <v>Emro</v>
          </cell>
          <cell r="G573">
            <v>8</v>
          </cell>
          <cell r="H573" t="str">
            <v>mec</v>
          </cell>
          <cell r="I573">
            <v>1</v>
          </cell>
          <cell r="J573" t="str">
            <v>low and middle</v>
          </cell>
          <cell r="K573" t="str">
            <v>males</v>
          </cell>
          <cell r="L573" t="str">
            <v>1995-2000</v>
          </cell>
          <cell r="M573">
            <v>248.899</v>
          </cell>
          <cell r="N573">
            <v>53.326000000000001</v>
          </cell>
          <cell r="O573">
            <v>6.1059999999999999</v>
          </cell>
          <cell r="P573">
            <v>14.274000000000001</v>
          </cell>
          <cell r="Q573">
            <v>25.085999999999999</v>
          </cell>
          <cell r="R573">
            <v>46.891999999999996</v>
          </cell>
          <cell r="S573">
            <v>39.314999999999998</v>
          </cell>
          <cell r="T573">
            <v>63.9</v>
          </cell>
        </row>
        <row r="574">
          <cell r="A574">
            <v>61</v>
          </cell>
          <cell r="B574">
            <v>686</v>
          </cell>
          <cell r="C574" t="str">
            <v>Senegal</v>
          </cell>
          <cell r="D574">
            <v>0</v>
          </cell>
          <cell r="E574">
            <v>1</v>
          </cell>
          <cell r="F574" t="str">
            <v>Afro</v>
          </cell>
          <cell r="G574">
            <v>6</v>
          </cell>
          <cell r="H574" t="str">
            <v>ssa</v>
          </cell>
          <cell r="I574">
            <v>1</v>
          </cell>
          <cell r="J574" t="str">
            <v>low and middle</v>
          </cell>
          <cell r="K574" t="str">
            <v>males</v>
          </cell>
          <cell r="L574" t="str">
            <v>1995-2000</v>
          </cell>
          <cell r="M574">
            <v>307.75599999999997</v>
          </cell>
          <cell r="N574">
            <v>108.20099999999999</v>
          </cell>
          <cell r="O574">
            <v>29.835999999999999</v>
          </cell>
          <cell r="P574">
            <v>36.923000000000002</v>
          </cell>
          <cell r="Q574">
            <v>30.948</v>
          </cell>
          <cell r="R574">
            <v>35.149000000000001</v>
          </cell>
          <cell r="S574">
            <v>30.353000000000002</v>
          </cell>
          <cell r="T574">
            <v>36.345999999999997</v>
          </cell>
        </row>
        <row r="575">
          <cell r="A575">
            <v>62</v>
          </cell>
          <cell r="B575">
            <v>694</v>
          </cell>
          <cell r="C575" t="str">
            <v>Sierra Leone</v>
          </cell>
          <cell r="D575">
            <v>0</v>
          </cell>
          <cell r="E575">
            <v>1</v>
          </cell>
          <cell r="F575" t="str">
            <v>Afro</v>
          </cell>
          <cell r="G575">
            <v>6</v>
          </cell>
          <cell r="H575" t="str">
            <v>ssa</v>
          </cell>
          <cell r="I575">
            <v>1</v>
          </cell>
          <cell r="J575" t="str">
            <v>low and middle</v>
          </cell>
          <cell r="K575" t="str">
            <v>males</v>
          </cell>
          <cell r="L575" t="str">
            <v>1995-2000</v>
          </cell>
          <cell r="M575">
            <v>303.10199999999998</v>
          </cell>
          <cell r="N575">
            <v>152.749</v>
          </cell>
          <cell r="O575">
            <v>33.036999999999999</v>
          </cell>
          <cell r="P575">
            <v>26.723999999999997</v>
          </cell>
          <cell r="Q575">
            <v>27.844000000000001</v>
          </cell>
          <cell r="R575">
            <v>26.347999999999999</v>
          </cell>
          <cell r="S575">
            <v>17.491</v>
          </cell>
          <cell r="T575">
            <v>18.909000000000002</v>
          </cell>
        </row>
        <row r="576">
          <cell r="A576">
            <v>97</v>
          </cell>
          <cell r="B576">
            <v>702</v>
          </cell>
          <cell r="C576" t="str">
            <v>Singapore</v>
          </cell>
          <cell r="D576">
            <v>0</v>
          </cell>
          <cell r="E576">
            <v>6</v>
          </cell>
          <cell r="F576" t="str">
            <v>Wpro</v>
          </cell>
          <cell r="G576">
            <v>5</v>
          </cell>
          <cell r="H576" t="str">
            <v>oai</v>
          </cell>
          <cell r="I576">
            <v>4</v>
          </cell>
          <cell r="J576" t="str">
            <v>high</v>
          </cell>
          <cell r="K576" t="str">
            <v>males</v>
          </cell>
          <cell r="L576" t="str">
            <v>1995-2000</v>
          </cell>
          <cell r="M576">
            <v>46.118000000000002</v>
          </cell>
          <cell r="N576">
            <v>0.85699999999999998</v>
          </cell>
          <cell r="O576">
            <v>0.249</v>
          </cell>
          <cell r="P576">
            <v>1.149</v>
          </cell>
          <cell r="Q576">
            <v>2.8719999999999999</v>
          </cell>
          <cell r="R576">
            <v>8.1810000000000009</v>
          </cell>
          <cell r="S576">
            <v>10.963000000000001</v>
          </cell>
          <cell r="T576">
            <v>21.847000000000001</v>
          </cell>
        </row>
        <row r="577">
          <cell r="A577">
            <v>129</v>
          </cell>
          <cell r="B577">
            <v>703</v>
          </cell>
          <cell r="C577" t="str">
            <v>Slovakia</v>
          </cell>
          <cell r="D577">
            <v>0</v>
          </cell>
          <cell r="E577">
            <v>4</v>
          </cell>
          <cell r="F577" t="str">
            <v>Euro</v>
          </cell>
          <cell r="G577">
            <v>2</v>
          </cell>
          <cell r="H577" t="str">
            <v>fse</v>
          </cell>
          <cell r="I577">
            <v>1</v>
          </cell>
          <cell r="J577" t="str">
            <v>low and middle</v>
          </cell>
          <cell r="K577" t="str">
            <v>males</v>
          </cell>
          <cell r="L577" t="str">
            <v>1995-2000</v>
          </cell>
          <cell r="M577">
            <v>137.17400000000001</v>
          </cell>
          <cell r="N577">
            <v>2.1070000000000002</v>
          </cell>
          <cell r="O577">
            <v>0.47399999999999998</v>
          </cell>
          <cell r="P577">
            <v>2.7570000000000001</v>
          </cell>
          <cell r="Q577">
            <v>8.2750000000000004</v>
          </cell>
          <cell r="R577">
            <v>25.411999999999999</v>
          </cell>
          <cell r="S577">
            <v>31.052999999999997</v>
          </cell>
          <cell r="T577">
            <v>67.096000000000004</v>
          </cell>
        </row>
        <row r="578">
          <cell r="A578">
            <v>99</v>
          </cell>
          <cell r="B578">
            <v>704</v>
          </cell>
          <cell r="C578" t="str">
            <v>Viet Nam</v>
          </cell>
          <cell r="D578">
            <v>0</v>
          </cell>
          <cell r="E578">
            <v>6</v>
          </cell>
          <cell r="F578" t="str">
            <v>Wpro</v>
          </cell>
          <cell r="G578">
            <v>5</v>
          </cell>
          <cell r="H578" t="str">
            <v>oai</v>
          </cell>
          <cell r="I578">
            <v>1</v>
          </cell>
          <cell r="J578" t="str">
            <v>low and middle</v>
          </cell>
          <cell r="K578" t="str">
            <v>males</v>
          </cell>
          <cell r="L578" t="str">
            <v>1995-2000</v>
          </cell>
          <cell r="M578">
            <v>1330.98</v>
          </cell>
          <cell r="N578">
            <v>250.828</v>
          </cell>
          <cell r="O578">
            <v>66.292000000000002</v>
          </cell>
          <cell r="P578">
            <v>115.62800000000001</v>
          </cell>
          <cell r="Q578">
            <v>123.79100000000001</v>
          </cell>
          <cell r="R578">
            <v>151.16499999999999</v>
          </cell>
          <cell r="S578">
            <v>216.50299999999999</v>
          </cell>
          <cell r="T578">
            <v>406.77300000000008</v>
          </cell>
        </row>
        <row r="579">
          <cell r="A579">
            <v>150</v>
          </cell>
          <cell r="B579">
            <v>705</v>
          </cell>
          <cell r="C579" t="str">
            <v>Slovenia</v>
          </cell>
          <cell r="D579">
            <v>0</v>
          </cell>
          <cell r="E579">
            <v>4</v>
          </cell>
          <cell r="F579" t="str">
            <v>Euro</v>
          </cell>
          <cell r="G579">
            <v>2</v>
          </cell>
          <cell r="H579" t="str">
            <v>fse</v>
          </cell>
          <cell r="I579">
            <v>1</v>
          </cell>
          <cell r="J579" t="str">
            <v>low and middle</v>
          </cell>
          <cell r="K579" t="str">
            <v>males</v>
          </cell>
          <cell r="L579" t="str">
            <v>1995-2000</v>
          </cell>
          <cell r="M579">
            <v>51.063000000000002</v>
          </cell>
          <cell r="N579">
            <v>0.44500000000000001</v>
          </cell>
          <cell r="O579">
            <v>0.14100000000000001</v>
          </cell>
          <cell r="P579">
            <v>1.4620000000000002</v>
          </cell>
          <cell r="Q579">
            <v>3.1680000000000001</v>
          </cell>
          <cell r="R579">
            <v>8.9819999999999993</v>
          </cell>
          <cell r="S579">
            <v>12.352</v>
          </cell>
          <cell r="T579">
            <v>24.513000000000002</v>
          </cell>
        </row>
        <row r="580">
          <cell r="A580">
            <v>19</v>
          </cell>
          <cell r="B580">
            <v>706</v>
          </cell>
          <cell r="C580" t="str">
            <v>Somalia</v>
          </cell>
          <cell r="D580">
            <v>0</v>
          </cell>
          <cell r="E580">
            <v>3</v>
          </cell>
          <cell r="F580" t="str">
            <v>Emro</v>
          </cell>
          <cell r="G580">
            <v>6</v>
          </cell>
          <cell r="H580" t="str">
            <v>ssa</v>
          </cell>
          <cell r="I580">
            <v>1</v>
          </cell>
          <cell r="J580" t="str">
            <v>low and middle</v>
          </cell>
          <cell r="K580" t="str">
            <v>males</v>
          </cell>
          <cell r="L580" t="str">
            <v>1995-2000</v>
          </cell>
          <cell r="M580">
            <v>443.62799999999999</v>
          </cell>
          <cell r="N580">
            <v>254.286</v>
          </cell>
          <cell r="O580">
            <v>38.74</v>
          </cell>
          <cell r="P580">
            <v>39.606999999999999</v>
          </cell>
          <cell r="Q580">
            <v>30.943000000000005</v>
          </cell>
          <cell r="R580">
            <v>28.418999999999997</v>
          </cell>
          <cell r="S580">
            <v>21.795000000000002</v>
          </cell>
          <cell r="T580">
            <v>29.837999999999997</v>
          </cell>
        </row>
        <row r="581">
          <cell r="A581">
            <v>45</v>
          </cell>
          <cell r="B581">
            <v>710</v>
          </cell>
          <cell r="C581" t="str">
            <v>South Africa</v>
          </cell>
          <cell r="D581">
            <v>0</v>
          </cell>
          <cell r="E581">
            <v>1</v>
          </cell>
          <cell r="F581" t="str">
            <v>Afro</v>
          </cell>
          <cell r="G581">
            <v>6</v>
          </cell>
          <cell r="H581" t="str">
            <v>ssa</v>
          </cell>
          <cell r="I581">
            <v>1</v>
          </cell>
          <cell r="J581" t="str">
            <v>low and middle</v>
          </cell>
          <cell r="K581" t="str">
            <v>males</v>
          </cell>
          <cell r="L581" t="str">
            <v>1995-2000</v>
          </cell>
          <cell r="M581">
            <v>1300.633</v>
          </cell>
          <cell r="N581">
            <v>264.47199999999998</v>
          </cell>
          <cell r="O581">
            <v>46.325999999999993</v>
          </cell>
          <cell r="P581">
            <v>111.57400000000001</v>
          </cell>
          <cell r="Q581">
            <v>239.18700000000001</v>
          </cell>
          <cell r="R581">
            <v>288.41899999999998</v>
          </cell>
          <cell r="S581">
            <v>182.89500000000001</v>
          </cell>
          <cell r="T581">
            <v>167.76</v>
          </cell>
        </row>
        <row r="582">
          <cell r="A582">
            <v>23</v>
          </cell>
          <cell r="B582">
            <v>716</v>
          </cell>
          <cell r="C582" t="str">
            <v>Zimbabwe</v>
          </cell>
          <cell r="D582">
            <v>0</v>
          </cell>
          <cell r="E582">
            <v>1</v>
          </cell>
          <cell r="F582" t="str">
            <v>Afro</v>
          </cell>
          <cell r="G582">
            <v>6</v>
          </cell>
          <cell r="H582" t="str">
            <v>ssa</v>
          </cell>
          <cell r="I582">
            <v>1</v>
          </cell>
          <cell r="J582" t="str">
            <v>low and middle</v>
          </cell>
          <cell r="K582" t="str">
            <v>males</v>
          </cell>
          <cell r="L582" t="str">
            <v>1995-2000</v>
          </cell>
          <cell r="M582">
            <v>490.90800000000002</v>
          </cell>
          <cell r="N582">
            <v>112.57899999999999</v>
          </cell>
          <cell r="O582">
            <v>27.468</v>
          </cell>
          <cell r="P582">
            <v>54.914000000000001</v>
          </cell>
          <cell r="Q582">
            <v>118.80600000000001</v>
          </cell>
          <cell r="R582">
            <v>92.911000000000001</v>
          </cell>
          <cell r="S582">
            <v>37.698</v>
          </cell>
          <cell r="T582">
            <v>46.532000000000004</v>
          </cell>
        </row>
        <row r="583">
          <cell r="A583">
            <v>151</v>
          </cell>
          <cell r="B583">
            <v>724</v>
          </cell>
          <cell r="C583" t="str">
            <v>Spain</v>
          </cell>
          <cell r="D583">
            <v>0</v>
          </cell>
          <cell r="E583">
            <v>4</v>
          </cell>
          <cell r="F583" t="str">
            <v>Euro</v>
          </cell>
          <cell r="G583">
            <v>1</v>
          </cell>
          <cell r="H583" t="str">
            <v>eme</v>
          </cell>
          <cell r="I583">
            <v>4</v>
          </cell>
          <cell r="J583" t="str">
            <v>high</v>
          </cell>
          <cell r="K583" t="str">
            <v>males</v>
          </cell>
          <cell r="L583" t="str">
            <v>1995-2000</v>
          </cell>
          <cell r="M583">
            <v>980.95500000000004</v>
          </cell>
          <cell r="N583">
            <v>8.234</v>
          </cell>
          <cell r="O583">
            <v>2.5840000000000001</v>
          </cell>
          <cell r="P583">
            <v>28.597999999999999</v>
          </cell>
          <cell r="Q583">
            <v>39.552</v>
          </cell>
          <cell r="R583">
            <v>100.816</v>
          </cell>
          <cell r="S583">
            <v>179.328</v>
          </cell>
          <cell r="T583">
            <v>621.84299999999996</v>
          </cell>
        </row>
        <row r="584">
          <cell r="A584">
            <v>40</v>
          </cell>
          <cell r="B584">
            <v>732</v>
          </cell>
          <cell r="C584" t="str">
            <v>Western Sahara</v>
          </cell>
          <cell r="G584">
            <v>8</v>
          </cell>
          <cell r="H584" t="str">
            <v>mec</v>
          </cell>
          <cell r="K584" t="str">
            <v>males</v>
          </cell>
          <cell r="L584" t="str">
            <v>1995-2000</v>
          </cell>
          <cell r="M584">
            <v>6.0990000000000002</v>
          </cell>
          <cell r="N584">
            <v>2.052</v>
          </cell>
          <cell r="O584">
            <v>0.25900000000000001</v>
          </cell>
          <cell r="P584">
            <v>0.56800000000000006</v>
          </cell>
          <cell r="Q584">
            <v>0.55699999999999994</v>
          </cell>
          <cell r="R584">
            <v>0.80800000000000005</v>
          </cell>
          <cell r="S584">
            <v>0.754</v>
          </cell>
          <cell r="T584">
            <v>1.1010000000000002</v>
          </cell>
        </row>
        <row r="585">
          <cell r="A585">
            <v>38</v>
          </cell>
          <cell r="B585">
            <v>736</v>
          </cell>
          <cell r="C585" t="str">
            <v>Sudan</v>
          </cell>
          <cell r="D585">
            <v>0</v>
          </cell>
          <cell r="E585">
            <v>3</v>
          </cell>
          <cell r="F585" t="str">
            <v>Emro</v>
          </cell>
          <cell r="G585">
            <v>6</v>
          </cell>
          <cell r="H585" t="str">
            <v>ssa</v>
          </cell>
          <cell r="I585">
            <v>1</v>
          </cell>
          <cell r="J585" t="str">
            <v>low and middle</v>
          </cell>
          <cell r="K585" t="str">
            <v>males</v>
          </cell>
          <cell r="L585" t="str">
            <v>1995-2000</v>
          </cell>
          <cell r="M585">
            <v>860.26800000000003</v>
          </cell>
          <cell r="N585">
            <v>286.976</v>
          </cell>
          <cell r="O585">
            <v>80.122</v>
          </cell>
          <cell r="P585">
            <v>109.066</v>
          </cell>
          <cell r="Q585">
            <v>93.646999999999991</v>
          </cell>
          <cell r="R585">
            <v>97.855999999999995</v>
          </cell>
          <cell r="S585">
            <v>79.344999999999999</v>
          </cell>
          <cell r="T585">
            <v>113.25600000000001</v>
          </cell>
        </row>
        <row r="586">
          <cell r="A586">
            <v>194</v>
          </cell>
          <cell r="B586">
            <v>740</v>
          </cell>
          <cell r="C586" t="str">
            <v>Suriname</v>
          </cell>
          <cell r="D586">
            <v>0</v>
          </cell>
          <cell r="E586">
            <v>2</v>
          </cell>
          <cell r="F586" t="str">
            <v>Amro</v>
          </cell>
          <cell r="G586">
            <v>7</v>
          </cell>
          <cell r="H586" t="str">
            <v>lac</v>
          </cell>
          <cell r="I586">
            <v>1</v>
          </cell>
          <cell r="J586" t="str">
            <v>low and middle</v>
          </cell>
          <cell r="K586" t="str">
            <v>males</v>
          </cell>
          <cell r="L586" t="str">
            <v>1995-2000</v>
          </cell>
          <cell r="M586">
            <v>6.7450000000000001</v>
          </cell>
          <cell r="N586">
            <v>0.84199999999999997</v>
          </cell>
          <cell r="O586">
            <v>0.109</v>
          </cell>
          <cell r="P586">
            <v>0.47600000000000003</v>
          </cell>
          <cell r="Q586">
            <v>0.63100000000000001</v>
          </cell>
          <cell r="R586">
            <v>0.86599999999999999</v>
          </cell>
          <cell r="S586">
            <v>1.3879999999999999</v>
          </cell>
          <cell r="T586">
            <v>2.4329999999999998</v>
          </cell>
        </row>
        <row r="587">
          <cell r="A587">
            <v>46</v>
          </cell>
          <cell r="B587">
            <v>748</v>
          </cell>
          <cell r="C587" t="str">
            <v>Swaziland</v>
          </cell>
          <cell r="D587">
            <v>0</v>
          </cell>
          <cell r="E587">
            <v>1</v>
          </cell>
          <cell r="F587" t="str">
            <v>Afro</v>
          </cell>
          <cell r="G587">
            <v>6</v>
          </cell>
          <cell r="H587" t="str">
            <v>ssa</v>
          </cell>
          <cell r="I587">
            <v>1</v>
          </cell>
          <cell r="J587" t="str">
            <v>low and middle</v>
          </cell>
          <cell r="K587" t="str">
            <v>males</v>
          </cell>
          <cell r="L587" t="str">
            <v>1995-2000</v>
          </cell>
          <cell r="M587">
            <v>23.036000000000001</v>
          </cell>
          <cell r="N587">
            <v>10.045</v>
          </cell>
          <cell r="O587">
            <v>1.7989999999999999</v>
          </cell>
          <cell r="P587">
            <v>2.6850000000000001</v>
          </cell>
          <cell r="Q587">
            <v>1.7790000000000004</v>
          </cell>
          <cell r="R587">
            <v>1.9550000000000001</v>
          </cell>
          <cell r="S587">
            <v>1.8010000000000002</v>
          </cell>
          <cell r="T587">
            <v>2.972</v>
          </cell>
        </row>
        <row r="588">
          <cell r="A588">
            <v>140</v>
          </cell>
          <cell r="B588">
            <v>752</v>
          </cell>
          <cell r="C588" t="str">
            <v>Sweden</v>
          </cell>
          <cell r="D588">
            <v>0</v>
          </cell>
          <cell r="E588">
            <v>4</v>
          </cell>
          <cell r="F588" t="str">
            <v>Euro</v>
          </cell>
          <cell r="G588">
            <v>1</v>
          </cell>
          <cell r="H588" t="str">
            <v>eme</v>
          </cell>
          <cell r="I588">
            <v>4</v>
          </cell>
          <cell r="J588" t="str">
            <v>high</v>
          </cell>
          <cell r="K588" t="str">
            <v>males</v>
          </cell>
          <cell r="L588" t="str">
            <v>1995-2000</v>
          </cell>
          <cell r="M588">
            <v>243.387</v>
          </cell>
          <cell r="N588">
            <v>1.6240000000000001</v>
          </cell>
          <cell r="O588">
            <v>0.39800000000000002</v>
          </cell>
          <cell r="P588">
            <v>2.56</v>
          </cell>
          <cell r="Q588">
            <v>5.82</v>
          </cell>
          <cell r="R588">
            <v>21.417999999999999</v>
          </cell>
          <cell r="S588">
            <v>33.968000000000004</v>
          </cell>
          <cell r="T588">
            <v>177.59899999999999</v>
          </cell>
        </row>
        <row r="589">
          <cell r="A589">
            <v>161</v>
          </cell>
          <cell r="B589">
            <v>756</v>
          </cell>
          <cell r="C589" t="str">
            <v>Switzerland</v>
          </cell>
          <cell r="D589">
            <v>0</v>
          </cell>
          <cell r="E589">
            <v>4</v>
          </cell>
          <cell r="F589" t="str">
            <v>Euro</v>
          </cell>
          <cell r="G589">
            <v>1</v>
          </cell>
          <cell r="H589" t="str">
            <v>eme</v>
          </cell>
          <cell r="I589">
            <v>4</v>
          </cell>
          <cell r="J589" t="str">
            <v>high</v>
          </cell>
          <cell r="K589" t="str">
            <v>males</v>
          </cell>
          <cell r="L589" t="str">
            <v>1995-2000</v>
          </cell>
          <cell r="M589">
            <v>160.08600000000001</v>
          </cell>
          <cell r="N589">
            <v>2.0550000000000002</v>
          </cell>
          <cell r="O589">
            <v>0.61699999999999999</v>
          </cell>
          <cell r="P589">
            <v>4.1769999999999996</v>
          </cell>
          <cell r="Q589">
            <v>8.0950000000000006</v>
          </cell>
          <cell r="R589">
            <v>17.323</v>
          </cell>
          <cell r="S589">
            <v>25.055999999999997</v>
          </cell>
          <cell r="T589">
            <v>102.76299999999999</v>
          </cell>
        </row>
        <row r="590">
          <cell r="A590">
            <v>115</v>
          </cell>
          <cell r="B590">
            <v>760</v>
          </cell>
          <cell r="C590" t="str">
            <v>Syrian Arab Republic</v>
          </cell>
          <cell r="D590">
            <v>0</v>
          </cell>
          <cell r="E590">
            <v>3</v>
          </cell>
          <cell r="F590" t="str">
            <v>Emro</v>
          </cell>
          <cell r="G590">
            <v>8</v>
          </cell>
          <cell r="H590" t="str">
            <v>mec</v>
          </cell>
          <cell r="I590">
            <v>1</v>
          </cell>
          <cell r="J590" t="str">
            <v>low and middle</v>
          </cell>
          <cell r="K590" t="str">
            <v>males</v>
          </cell>
          <cell r="L590" t="str">
            <v>1995-2000</v>
          </cell>
          <cell r="M590">
            <v>210.136</v>
          </cell>
          <cell r="N590">
            <v>56.302</v>
          </cell>
          <cell r="O590">
            <v>8.2059999999999995</v>
          </cell>
          <cell r="P590">
            <v>18.201000000000001</v>
          </cell>
          <cell r="Q590">
            <v>16.614000000000001</v>
          </cell>
          <cell r="R590">
            <v>24.28</v>
          </cell>
          <cell r="S590">
            <v>30.907</v>
          </cell>
          <cell r="T590">
            <v>55.625999999999998</v>
          </cell>
        </row>
        <row r="591">
          <cell r="A591">
            <v>85</v>
          </cell>
          <cell r="B591">
            <v>762</v>
          </cell>
          <cell r="C591" t="str">
            <v>Tajikistan</v>
          </cell>
          <cell r="D591">
            <v>0</v>
          </cell>
          <cell r="E591">
            <v>4</v>
          </cell>
          <cell r="F591" t="str">
            <v>Euro</v>
          </cell>
          <cell r="G591">
            <v>8</v>
          </cell>
          <cell r="H591" t="str">
            <v>mec</v>
          </cell>
          <cell r="I591">
            <v>1</v>
          </cell>
          <cell r="J591" t="str">
            <v>low and middle</v>
          </cell>
          <cell r="K591" t="str">
            <v>males</v>
          </cell>
          <cell r="L591" t="str">
            <v>1995-2000</v>
          </cell>
          <cell r="M591">
            <v>111.38500000000001</v>
          </cell>
          <cell r="N591">
            <v>41.5</v>
          </cell>
          <cell r="O591">
            <v>3.9550000000000001</v>
          </cell>
          <cell r="P591">
            <v>5.4349999999999996</v>
          </cell>
          <cell r="Q591">
            <v>9.048</v>
          </cell>
          <cell r="R591">
            <v>12.128</v>
          </cell>
          <cell r="S591">
            <v>15.768000000000001</v>
          </cell>
          <cell r="T591">
            <v>23.551000000000002</v>
          </cell>
        </row>
        <row r="592">
          <cell r="A592">
            <v>98</v>
          </cell>
          <cell r="B592">
            <v>764</v>
          </cell>
          <cell r="C592" t="str">
            <v>Thailand</v>
          </cell>
          <cell r="D592">
            <v>0</v>
          </cell>
          <cell r="E592">
            <v>5</v>
          </cell>
          <cell r="F592" t="str">
            <v>Searo</v>
          </cell>
          <cell r="G592">
            <v>5</v>
          </cell>
          <cell r="H592" t="str">
            <v>oai</v>
          </cell>
          <cell r="I592">
            <v>1</v>
          </cell>
          <cell r="J592" t="str">
            <v>low and middle</v>
          </cell>
          <cell r="K592" t="str">
            <v>males</v>
          </cell>
          <cell r="L592" t="str">
            <v>1995-2000</v>
          </cell>
          <cell r="M592">
            <v>1132.4549999999999</v>
          </cell>
          <cell r="N592">
            <v>96.846999999999994</v>
          </cell>
          <cell r="O592">
            <v>29.395</v>
          </cell>
          <cell r="P592">
            <v>92.292000000000002</v>
          </cell>
          <cell r="Q592">
            <v>193.23</v>
          </cell>
          <cell r="R592">
            <v>229.50900000000001</v>
          </cell>
          <cell r="S592">
            <v>176.40600000000001</v>
          </cell>
          <cell r="T592">
            <v>314.77599999999995</v>
          </cell>
        </row>
        <row r="593">
          <cell r="A593">
            <v>63</v>
          </cell>
          <cell r="B593">
            <v>768</v>
          </cell>
          <cell r="C593" t="str">
            <v>Togo</v>
          </cell>
          <cell r="D593">
            <v>0</v>
          </cell>
          <cell r="E593">
            <v>1</v>
          </cell>
          <cell r="F593" t="str">
            <v>Afro</v>
          </cell>
          <cell r="G593">
            <v>6</v>
          </cell>
          <cell r="H593" t="str">
            <v>ssa</v>
          </cell>
          <cell r="I593">
            <v>1</v>
          </cell>
          <cell r="J593" t="str">
            <v>low and middle</v>
          </cell>
          <cell r="K593" t="str">
            <v>males</v>
          </cell>
          <cell r="L593" t="str">
            <v>1995-2000</v>
          </cell>
          <cell r="M593">
            <v>173.227</v>
          </cell>
          <cell r="N593">
            <v>64.331999999999994</v>
          </cell>
          <cell r="O593">
            <v>15.157</v>
          </cell>
          <cell r="P593">
            <v>16.605999999999998</v>
          </cell>
          <cell r="Q593">
            <v>24.568000000000001</v>
          </cell>
          <cell r="R593">
            <v>22.454000000000001</v>
          </cell>
          <cell r="S593">
            <v>12.471</v>
          </cell>
          <cell r="T593">
            <v>17.638999999999999</v>
          </cell>
        </row>
        <row r="594">
          <cell r="A594">
            <v>174</v>
          </cell>
          <cell r="B594">
            <v>780</v>
          </cell>
          <cell r="C594" t="str">
            <v>Trinidad and Tobago</v>
          </cell>
          <cell r="D594">
            <v>0</v>
          </cell>
          <cell r="E594">
            <v>2</v>
          </cell>
          <cell r="F594" t="str">
            <v>Amro</v>
          </cell>
          <cell r="G594">
            <v>7</v>
          </cell>
          <cell r="H594" t="str">
            <v>lac</v>
          </cell>
          <cell r="I594">
            <v>1</v>
          </cell>
          <cell r="J594" t="str">
            <v>low and middle</v>
          </cell>
          <cell r="K594" t="str">
            <v>males</v>
          </cell>
          <cell r="L594" t="str">
            <v>1995-2000</v>
          </cell>
          <cell r="M594">
            <v>20.454000000000001</v>
          </cell>
          <cell r="N594">
            <v>0.91300000000000003</v>
          </cell>
          <cell r="O594">
            <v>0.16400000000000001</v>
          </cell>
          <cell r="P594">
            <v>0.90300000000000002</v>
          </cell>
          <cell r="Q594">
            <v>1.383</v>
          </cell>
          <cell r="R594">
            <v>3.34</v>
          </cell>
          <cell r="S594">
            <v>3.7290000000000001</v>
          </cell>
          <cell r="T594">
            <v>10.022</v>
          </cell>
        </row>
        <row r="595">
          <cell r="A595">
            <v>117</v>
          </cell>
          <cell r="B595">
            <v>784</v>
          </cell>
          <cell r="C595" t="str">
            <v>United Arab Emirates</v>
          </cell>
          <cell r="D595">
            <v>0</v>
          </cell>
          <cell r="E595">
            <v>3</v>
          </cell>
          <cell r="F595" t="str">
            <v>Emro</v>
          </cell>
          <cell r="G595">
            <v>8</v>
          </cell>
          <cell r="H595" t="str">
            <v>mec</v>
          </cell>
          <cell r="I595">
            <v>4</v>
          </cell>
          <cell r="J595" t="str">
            <v>high</v>
          </cell>
          <cell r="K595" t="str">
            <v>males</v>
          </cell>
          <cell r="L595" t="str">
            <v>1995-2000</v>
          </cell>
          <cell r="M595">
            <v>23.812000000000001</v>
          </cell>
          <cell r="N595">
            <v>2.427</v>
          </cell>
          <cell r="O595">
            <v>0.29499999999999998</v>
          </cell>
          <cell r="P595">
            <v>0.47899999999999998</v>
          </cell>
          <cell r="Q595">
            <v>2.2320000000000002</v>
          </cell>
          <cell r="R595">
            <v>7.7609999999999992</v>
          </cell>
          <cell r="S595">
            <v>5.14</v>
          </cell>
          <cell r="T595">
            <v>5.4780000000000006</v>
          </cell>
        </row>
        <row r="596">
          <cell r="A596">
            <v>39</v>
          </cell>
          <cell r="B596">
            <v>788</v>
          </cell>
          <cell r="C596" t="str">
            <v>Tunisia</v>
          </cell>
          <cell r="D596">
            <v>0</v>
          </cell>
          <cell r="E596">
            <v>3</v>
          </cell>
          <cell r="F596" t="str">
            <v>Emro</v>
          </cell>
          <cell r="G596">
            <v>8</v>
          </cell>
          <cell r="H596" t="str">
            <v>mec</v>
          </cell>
          <cell r="I596">
            <v>1</v>
          </cell>
          <cell r="J596" t="str">
            <v>low and middle</v>
          </cell>
          <cell r="K596" t="str">
            <v>males</v>
          </cell>
          <cell r="L596" t="str">
            <v>1995-2000</v>
          </cell>
          <cell r="M596">
            <v>170.37899999999999</v>
          </cell>
          <cell r="N596">
            <v>19.122</v>
          </cell>
          <cell r="O596">
            <v>3.12</v>
          </cell>
          <cell r="P596">
            <v>9.1229999999999993</v>
          </cell>
          <cell r="Q596">
            <v>10.731</v>
          </cell>
          <cell r="R596">
            <v>19.928000000000001</v>
          </cell>
          <cell r="S596">
            <v>31.245000000000001</v>
          </cell>
          <cell r="T596">
            <v>77.11</v>
          </cell>
        </row>
        <row r="597">
          <cell r="A597">
            <v>116</v>
          </cell>
          <cell r="B597">
            <v>792</v>
          </cell>
          <cell r="C597" t="str">
            <v>Turkey</v>
          </cell>
          <cell r="D597">
            <v>0</v>
          </cell>
          <cell r="E597">
            <v>4</v>
          </cell>
          <cell r="F597" t="str">
            <v>Euro</v>
          </cell>
          <cell r="G597">
            <v>8</v>
          </cell>
          <cell r="H597" t="str">
            <v>mec</v>
          </cell>
          <cell r="I597">
            <v>1</v>
          </cell>
          <cell r="J597" t="str">
            <v>low and middle</v>
          </cell>
          <cell r="K597" t="str">
            <v>males</v>
          </cell>
          <cell r="L597" t="str">
            <v>1995-2000</v>
          </cell>
          <cell r="M597">
            <v>1143.8030000000001</v>
          </cell>
          <cell r="N597">
            <v>248.715</v>
          </cell>
          <cell r="O597">
            <v>29.131999999999998</v>
          </cell>
          <cell r="P597">
            <v>62.706000000000003</v>
          </cell>
          <cell r="Q597">
            <v>75.900999999999996</v>
          </cell>
          <cell r="R597">
            <v>156.184</v>
          </cell>
          <cell r="S597">
            <v>210.82300000000001</v>
          </cell>
          <cell r="T597">
            <v>360.34199999999998</v>
          </cell>
        </row>
        <row r="598">
          <cell r="A598">
            <v>86</v>
          </cell>
          <cell r="B598">
            <v>795</v>
          </cell>
          <cell r="C598" t="str">
            <v>Turkmenistan</v>
          </cell>
          <cell r="D598">
            <v>0</v>
          </cell>
          <cell r="E598">
            <v>4</v>
          </cell>
          <cell r="F598" t="str">
            <v>Euro</v>
          </cell>
          <cell r="G598">
            <v>8</v>
          </cell>
          <cell r="H598" t="str">
            <v>mec</v>
          </cell>
          <cell r="I598">
            <v>1</v>
          </cell>
          <cell r="J598" t="str">
            <v>low and middle</v>
          </cell>
          <cell r="K598" t="str">
            <v>males</v>
          </cell>
          <cell r="L598" t="str">
            <v>1995-2000</v>
          </cell>
          <cell r="M598">
            <v>83.933999999999997</v>
          </cell>
          <cell r="N598">
            <v>26.143000000000001</v>
          </cell>
          <cell r="O598">
            <v>2.4289999999999998</v>
          </cell>
          <cell r="P598">
            <v>4.9640000000000004</v>
          </cell>
          <cell r="Q598">
            <v>8.3559999999999999</v>
          </cell>
          <cell r="R598">
            <v>11.648</v>
          </cell>
          <cell r="S598">
            <v>13.954000000000001</v>
          </cell>
          <cell r="T598">
            <v>16.440000000000001</v>
          </cell>
        </row>
        <row r="599">
          <cell r="A599">
            <v>20</v>
          </cell>
          <cell r="B599">
            <v>800</v>
          </cell>
          <cell r="C599" t="str">
            <v>Uganda</v>
          </cell>
          <cell r="D599">
            <v>0</v>
          </cell>
          <cell r="E599">
            <v>1</v>
          </cell>
          <cell r="F599" t="str">
            <v>Afro</v>
          </cell>
          <cell r="G599">
            <v>6</v>
          </cell>
          <cell r="H599" t="str">
            <v>ssa</v>
          </cell>
          <cell r="I599">
            <v>1</v>
          </cell>
          <cell r="J599" t="str">
            <v>low and middle</v>
          </cell>
          <cell r="K599" t="str">
            <v>males</v>
          </cell>
          <cell r="L599" t="str">
            <v>1995-2000</v>
          </cell>
          <cell r="M599">
            <v>1126.8879999999999</v>
          </cell>
          <cell r="N599">
            <v>479.70400000000001</v>
          </cell>
          <cell r="O599">
            <v>105.09399999999999</v>
          </cell>
          <cell r="P599">
            <v>113.71099999999998</v>
          </cell>
          <cell r="Q599">
            <v>176.49699999999999</v>
          </cell>
          <cell r="R599">
            <v>130.44400000000002</v>
          </cell>
          <cell r="S599">
            <v>56.248000000000005</v>
          </cell>
          <cell r="T599">
            <v>65.19</v>
          </cell>
        </row>
        <row r="600">
          <cell r="A600">
            <v>130</v>
          </cell>
          <cell r="B600">
            <v>804</v>
          </cell>
          <cell r="C600" t="str">
            <v>Ukraine</v>
          </cell>
          <cell r="D600">
            <v>0</v>
          </cell>
          <cell r="E600">
            <v>4</v>
          </cell>
          <cell r="F600" t="str">
            <v>Euro</v>
          </cell>
          <cell r="G600">
            <v>2</v>
          </cell>
          <cell r="H600" t="str">
            <v>fse</v>
          </cell>
          <cell r="I600">
            <v>1</v>
          </cell>
          <cell r="J600" t="str">
            <v>low and middle</v>
          </cell>
          <cell r="K600" t="str">
            <v>males</v>
          </cell>
          <cell r="L600" t="str">
            <v>1995-2000</v>
          </cell>
          <cell r="M600">
            <v>1720.5889999999999</v>
          </cell>
          <cell r="N600">
            <v>39.012999999999998</v>
          </cell>
          <cell r="O600">
            <v>12.01</v>
          </cell>
          <cell r="P600">
            <v>62.634</v>
          </cell>
          <cell r="Q600">
            <v>151.613</v>
          </cell>
          <cell r="R600">
            <v>354.97900000000004</v>
          </cell>
          <cell r="S600">
            <v>439.322</v>
          </cell>
          <cell r="T600">
            <v>661.01799999999992</v>
          </cell>
        </row>
        <row r="601">
          <cell r="A601">
            <v>152</v>
          </cell>
          <cell r="B601">
            <v>807</v>
          </cell>
          <cell r="C601" t="str">
            <v>TFYR Macedonia</v>
          </cell>
          <cell r="D601">
            <v>0</v>
          </cell>
          <cell r="E601">
            <v>4</v>
          </cell>
          <cell r="F601" t="str">
            <v>Euro</v>
          </cell>
          <cell r="G601">
            <v>2</v>
          </cell>
          <cell r="H601" t="str">
            <v>fse</v>
          </cell>
          <cell r="I601">
            <v>1</v>
          </cell>
          <cell r="J601" t="str">
            <v>low and middle</v>
          </cell>
          <cell r="K601" t="str">
            <v>males</v>
          </cell>
          <cell r="L601" t="str">
            <v>1995-2000</v>
          </cell>
          <cell r="M601">
            <v>42.161999999999999</v>
          </cell>
          <cell r="N601">
            <v>2.2690000000000001</v>
          </cell>
          <cell r="O601">
            <v>0.27100000000000002</v>
          </cell>
          <cell r="P601">
            <v>0.96799999999999997</v>
          </cell>
          <cell r="Q601">
            <v>2.004</v>
          </cell>
          <cell r="R601">
            <v>6.011000000000001</v>
          </cell>
          <cell r="S601">
            <v>9.6850000000000005</v>
          </cell>
          <cell r="T601">
            <v>20.954000000000001</v>
          </cell>
        </row>
        <row r="602">
          <cell r="A602">
            <v>35</v>
          </cell>
          <cell r="B602">
            <v>818</v>
          </cell>
          <cell r="C602" t="str">
            <v>Egypt</v>
          </cell>
          <cell r="D602">
            <v>0</v>
          </cell>
          <cell r="E602">
            <v>3</v>
          </cell>
          <cell r="F602" t="str">
            <v>Emro</v>
          </cell>
          <cell r="G602">
            <v>8</v>
          </cell>
          <cell r="H602" t="str">
            <v>mec</v>
          </cell>
          <cell r="I602">
            <v>1</v>
          </cell>
          <cell r="J602" t="str">
            <v>low and middle</v>
          </cell>
          <cell r="K602" t="str">
            <v>males</v>
          </cell>
          <cell r="L602" t="str">
            <v>1995-2000</v>
          </cell>
          <cell r="M602">
            <v>1161.923</v>
          </cell>
          <cell r="N602">
            <v>288.05</v>
          </cell>
          <cell r="O602">
            <v>32.08</v>
          </cell>
          <cell r="P602">
            <v>50.474000000000004</v>
          </cell>
          <cell r="Q602">
            <v>85.174999999999997</v>
          </cell>
          <cell r="R602">
            <v>167.94300000000001</v>
          </cell>
          <cell r="S602">
            <v>215.65300000000002</v>
          </cell>
          <cell r="T602">
            <v>322.548</v>
          </cell>
        </row>
        <row r="603">
          <cell r="A603">
            <v>141</v>
          </cell>
          <cell r="B603">
            <v>826</v>
          </cell>
          <cell r="C603" t="str">
            <v>United Kingdom</v>
          </cell>
          <cell r="D603">
            <v>0</v>
          </cell>
          <cell r="E603">
            <v>4</v>
          </cell>
          <cell r="F603" t="str">
            <v>Euro</v>
          </cell>
          <cell r="G603">
            <v>1</v>
          </cell>
          <cell r="H603" t="str">
            <v>eme</v>
          </cell>
          <cell r="I603">
            <v>4</v>
          </cell>
          <cell r="J603" t="str">
            <v>high</v>
          </cell>
          <cell r="K603" t="str">
            <v>males</v>
          </cell>
          <cell r="L603" t="str">
            <v>1995-2000</v>
          </cell>
          <cell r="M603">
            <v>1570.2170000000001</v>
          </cell>
          <cell r="N603">
            <v>16.030999999999999</v>
          </cell>
          <cell r="O603">
            <v>3.4420000000000002</v>
          </cell>
          <cell r="P603">
            <v>21.064</v>
          </cell>
          <cell r="Q603">
            <v>39.72</v>
          </cell>
          <cell r="R603">
            <v>150.71699999999998</v>
          </cell>
          <cell r="S603">
            <v>290.40800000000002</v>
          </cell>
          <cell r="T603">
            <v>1048.835</v>
          </cell>
        </row>
        <row r="604">
          <cell r="A604">
            <v>21</v>
          </cell>
          <cell r="B604">
            <v>834</v>
          </cell>
          <cell r="C604" t="str">
            <v>United Rep. of Tanzania</v>
          </cell>
          <cell r="D604">
            <v>0</v>
          </cell>
          <cell r="E604">
            <v>1</v>
          </cell>
          <cell r="F604" t="str">
            <v>Afro</v>
          </cell>
          <cell r="G604">
            <v>6</v>
          </cell>
          <cell r="H604" t="str">
            <v>ssa</v>
          </cell>
          <cell r="I604">
            <v>1</v>
          </cell>
          <cell r="J604" t="str">
            <v>low and middle</v>
          </cell>
          <cell r="K604" t="str">
            <v>males</v>
          </cell>
          <cell r="L604" t="str">
            <v>1995-2000</v>
          </cell>
          <cell r="M604">
            <v>1248.1179999999999</v>
          </cell>
          <cell r="N604">
            <v>462.82600000000002</v>
          </cell>
          <cell r="O604">
            <v>113.687</v>
          </cell>
          <cell r="P604">
            <v>129.73500000000001</v>
          </cell>
          <cell r="Q604">
            <v>190.476</v>
          </cell>
          <cell r="R604">
            <v>167.98</v>
          </cell>
          <cell r="S604">
            <v>83.507000000000005</v>
          </cell>
          <cell r="T604">
            <v>99.907000000000011</v>
          </cell>
        </row>
        <row r="605">
          <cell r="A605">
            <v>199</v>
          </cell>
          <cell r="B605">
            <v>840</v>
          </cell>
          <cell r="C605" t="str">
            <v>United States of America</v>
          </cell>
          <cell r="D605">
            <v>0</v>
          </cell>
          <cell r="E605">
            <v>2</v>
          </cell>
          <cell r="F605" t="str">
            <v>Amro</v>
          </cell>
          <cell r="G605">
            <v>1</v>
          </cell>
          <cell r="H605" t="str">
            <v>eme</v>
          </cell>
          <cell r="I605">
            <v>4</v>
          </cell>
          <cell r="J605" t="str">
            <v>high</v>
          </cell>
          <cell r="K605" t="str">
            <v>males</v>
          </cell>
          <cell r="L605" t="str">
            <v>1995-2000</v>
          </cell>
          <cell r="M605">
            <v>5998.7820000000002</v>
          </cell>
          <cell r="N605">
            <v>93.74</v>
          </cell>
          <cell r="O605">
            <v>25.213999999999999</v>
          </cell>
          <cell r="P605">
            <v>185.244</v>
          </cell>
          <cell r="Q605">
            <v>422.67700000000002</v>
          </cell>
          <cell r="R605">
            <v>794.23500000000001</v>
          </cell>
          <cell r="S605">
            <v>1003.873</v>
          </cell>
          <cell r="T605">
            <v>3473.799</v>
          </cell>
        </row>
        <row r="606">
          <cell r="A606">
            <v>49</v>
          </cell>
          <cell r="B606">
            <v>854</v>
          </cell>
          <cell r="C606" t="str">
            <v>Burkina Faso</v>
          </cell>
          <cell r="D606">
            <v>0</v>
          </cell>
          <cell r="E606">
            <v>1</v>
          </cell>
          <cell r="F606" t="str">
            <v>Afro</v>
          </cell>
          <cell r="G606">
            <v>6</v>
          </cell>
          <cell r="H606" t="str">
            <v>ssa</v>
          </cell>
          <cell r="I606">
            <v>1</v>
          </cell>
          <cell r="J606" t="str">
            <v>low and middle</v>
          </cell>
          <cell r="K606" t="str">
            <v>males</v>
          </cell>
          <cell r="L606" t="str">
            <v>1995-2000</v>
          </cell>
          <cell r="M606">
            <v>529.80499999999995</v>
          </cell>
          <cell r="N606">
            <v>232.35300000000001</v>
          </cell>
          <cell r="O606">
            <v>51.497</v>
          </cell>
          <cell r="P606">
            <v>50.895000000000003</v>
          </cell>
          <cell r="Q606">
            <v>63.744</v>
          </cell>
          <cell r="R606">
            <v>58.243000000000002</v>
          </cell>
          <cell r="S606">
            <v>32.927</v>
          </cell>
          <cell r="T606">
            <v>40.146000000000001</v>
          </cell>
        </row>
        <row r="607">
          <cell r="A607">
            <v>195</v>
          </cell>
          <cell r="B607">
            <v>858</v>
          </cell>
          <cell r="C607" t="str">
            <v>Uruguay</v>
          </cell>
          <cell r="D607">
            <v>0</v>
          </cell>
          <cell r="E607">
            <v>2</v>
          </cell>
          <cell r="F607" t="str">
            <v>Amro</v>
          </cell>
          <cell r="G607">
            <v>7</v>
          </cell>
          <cell r="H607" t="str">
            <v>lac</v>
          </cell>
          <cell r="I607">
            <v>1</v>
          </cell>
          <cell r="J607" t="str">
            <v>low and middle</v>
          </cell>
          <cell r="K607" t="str">
            <v>males</v>
          </cell>
          <cell r="L607" t="str">
            <v>1995-2000</v>
          </cell>
          <cell r="M607">
            <v>81.846000000000004</v>
          </cell>
          <cell r="N607">
            <v>3.4830000000000001</v>
          </cell>
          <cell r="O607">
            <v>0.49299999999999999</v>
          </cell>
          <cell r="P607">
            <v>2.4470000000000001</v>
          </cell>
          <cell r="Q607">
            <v>3.5720000000000001</v>
          </cell>
          <cell r="R607">
            <v>11.033000000000001</v>
          </cell>
          <cell r="S607">
            <v>17.596</v>
          </cell>
          <cell r="T607">
            <v>43.222000000000001</v>
          </cell>
        </row>
        <row r="608">
          <cell r="A608">
            <v>87</v>
          </cell>
          <cell r="B608">
            <v>860</v>
          </cell>
          <cell r="C608" t="str">
            <v>Uzbekistan</v>
          </cell>
          <cell r="D608">
            <v>0</v>
          </cell>
          <cell r="E608">
            <v>4</v>
          </cell>
          <cell r="F608" t="str">
            <v>Euro</v>
          </cell>
          <cell r="G608">
            <v>8</v>
          </cell>
          <cell r="H608" t="str">
            <v>mec</v>
          </cell>
          <cell r="I608">
            <v>1</v>
          </cell>
          <cell r="J608" t="str">
            <v>low and middle</v>
          </cell>
          <cell r="K608" t="str">
            <v>males</v>
          </cell>
          <cell r="L608" t="str">
            <v>1995-2000</v>
          </cell>
          <cell r="M608">
            <v>414.39100000000002</v>
          </cell>
          <cell r="N608">
            <v>114.274</v>
          </cell>
          <cell r="O608">
            <v>11.975</v>
          </cell>
          <cell r="P608">
            <v>24.748999999999999</v>
          </cell>
          <cell r="Q608">
            <v>42.725999999999999</v>
          </cell>
          <cell r="R608">
            <v>58.043999999999997</v>
          </cell>
          <cell r="S608">
            <v>67.462999999999994</v>
          </cell>
          <cell r="T608">
            <v>95.16</v>
          </cell>
        </row>
        <row r="609">
          <cell r="A609">
            <v>196</v>
          </cell>
          <cell r="B609">
            <v>862</v>
          </cell>
          <cell r="C609" t="str">
            <v>Venezuela</v>
          </cell>
          <cell r="D609">
            <v>0</v>
          </cell>
          <cell r="E609">
            <v>2</v>
          </cell>
          <cell r="F609" t="str">
            <v>Amro</v>
          </cell>
          <cell r="G609">
            <v>7</v>
          </cell>
          <cell r="H609" t="str">
            <v>lac</v>
          </cell>
          <cell r="I609">
            <v>1</v>
          </cell>
          <cell r="J609" t="str">
            <v>low and middle</v>
          </cell>
          <cell r="K609" t="str">
            <v>males</v>
          </cell>
          <cell r="L609" t="str">
            <v>1995-2000</v>
          </cell>
          <cell r="M609">
            <v>306.88799999999998</v>
          </cell>
          <cell r="N609">
            <v>40.959000000000003</v>
          </cell>
          <cell r="O609">
            <v>7.0920000000000005</v>
          </cell>
          <cell r="P609">
            <v>28.493000000000002</v>
          </cell>
          <cell r="Q609">
            <v>32.474000000000004</v>
          </cell>
          <cell r="R609">
            <v>51.129000000000005</v>
          </cell>
          <cell r="S609">
            <v>49.033999999999999</v>
          </cell>
          <cell r="T609">
            <v>97.706999999999994</v>
          </cell>
        </row>
        <row r="610">
          <cell r="A610">
            <v>214</v>
          </cell>
          <cell r="B610">
            <v>882</v>
          </cell>
          <cell r="C610" t="str">
            <v>Samoa</v>
          </cell>
          <cell r="D610">
            <v>0</v>
          </cell>
          <cell r="E610">
            <v>6</v>
          </cell>
          <cell r="F610" t="str">
            <v>Wpro</v>
          </cell>
          <cell r="G610">
            <v>5</v>
          </cell>
          <cell r="H610" t="str">
            <v>oai</v>
          </cell>
          <cell r="I610">
            <v>1</v>
          </cell>
          <cell r="J610" t="str">
            <v>low and middle</v>
          </cell>
          <cell r="K610" t="str">
            <v>males</v>
          </cell>
          <cell r="L610" t="str">
            <v>1995-2000</v>
          </cell>
          <cell r="M610">
            <v>2.3919999999999999</v>
          </cell>
          <cell r="N610">
            <v>0.32300000000000001</v>
          </cell>
          <cell r="O610">
            <v>4.1000000000000002E-2</v>
          </cell>
          <cell r="P610">
            <v>0.121</v>
          </cell>
          <cell r="Q610">
            <v>0.14399999999999999</v>
          </cell>
          <cell r="R610">
            <v>0.34</v>
          </cell>
          <cell r="S610">
            <v>0.52100000000000002</v>
          </cell>
          <cell r="T610">
            <v>0.90200000000000002</v>
          </cell>
        </row>
        <row r="611">
          <cell r="A611">
            <v>118</v>
          </cell>
          <cell r="B611">
            <v>887</v>
          </cell>
          <cell r="C611" t="str">
            <v>Yemen</v>
          </cell>
          <cell r="D611">
            <v>0</v>
          </cell>
          <cell r="E611">
            <v>3</v>
          </cell>
          <cell r="F611" t="str">
            <v>Emro</v>
          </cell>
          <cell r="G611">
            <v>8</v>
          </cell>
          <cell r="H611" t="str">
            <v>mec</v>
          </cell>
          <cell r="I611">
            <v>1</v>
          </cell>
          <cell r="J611" t="str">
            <v>low and middle</v>
          </cell>
          <cell r="K611" t="str">
            <v>males</v>
          </cell>
          <cell r="L611" t="str">
            <v>1995-2000</v>
          </cell>
          <cell r="M611">
            <v>427.75</v>
          </cell>
          <cell r="N611">
            <v>221.023</v>
          </cell>
          <cell r="O611">
            <v>21.988</v>
          </cell>
          <cell r="P611">
            <v>40.43</v>
          </cell>
          <cell r="Q611">
            <v>31.613999999999997</v>
          </cell>
          <cell r="R611">
            <v>31.233999999999998</v>
          </cell>
          <cell r="S611">
            <v>33.348999999999997</v>
          </cell>
          <cell r="T611">
            <v>48.111999999999995</v>
          </cell>
        </row>
        <row r="612">
          <cell r="A612">
            <v>153</v>
          </cell>
          <cell r="B612">
            <v>891</v>
          </cell>
          <cell r="C612" t="str">
            <v>Yugoslavia</v>
          </cell>
          <cell r="D612">
            <v>0</v>
          </cell>
          <cell r="E612">
            <v>4</v>
          </cell>
          <cell r="F612" t="str">
            <v>Euro</v>
          </cell>
          <cell r="G612">
            <v>2</v>
          </cell>
          <cell r="H612" t="str">
            <v>fse</v>
          </cell>
          <cell r="I612">
            <v>1</v>
          </cell>
          <cell r="J612" t="str">
            <v>low and middle</v>
          </cell>
          <cell r="K612" t="str">
            <v>males</v>
          </cell>
          <cell r="L612" t="str">
            <v>1995-2000</v>
          </cell>
          <cell r="M612">
            <v>269.41399999999999</v>
          </cell>
          <cell r="N612">
            <v>10.163</v>
          </cell>
          <cell r="O612">
            <v>1.2130000000000001</v>
          </cell>
          <cell r="P612">
            <v>4.9220000000000006</v>
          </cell>
          <cell r="Q612">
            <v>11.237000000000002</v>
          </cell>
          <cell r="R612">
            <v>38.079000000000001</v>
          </cell>
          <cell r="S612">
            <v>68.084999999999994</v>
          </cell>
          <cell r="T612">
            <v>135.715</v>
          </cell>
        </row>
        <row r="613">
          <cell r="A613">
            <v>22</v>
          </cell>
          <cell r="B613">
            <v>894</v>
          </cell>
          <cell r="C613" t="str">
            <v>Zambia</v>
          </cell>
          <cell r="D613">
            <v>0</v>
          </cell>
          <cell r="E613">
            <v>1</v>
          </cell>
          <cell r="F613" t="str">
            <v>Afro</v>
          </cell>
          <cell r="G613">
            <v>6</v>
          </cell>
          <cell r="H613" t="str">
            <v>ssa</v>
          </cell>
          <cell r="I613">
            <v>1</v>
          </cell>
          <cell r="J613" t="str">
            <v>low and middle</v>
          </cell>
          <cell r="K613" t="str">
            <v>males</v>
          </cell>
          <cell r="L613" t="str">
            <v>1995-2000</v>
          </cell>
          <cell r="M613">
            <v>431.50599999999997</v>
          </cell>
          <cell r="N613">
            <v>139.96600000000001</v>
          </cell>
          <cell r="O613">
            <v>33.151000000000003</v>
          </cell>
          <cell r="P613">
            <v>47.372</v>
          </cell>
          <cell r="Q613">
            <v>86.227000000000004</v>
          </cell>
          <cell r="R613">
            <v>65.293000000000006</v>
          </cell>
          <cell r="S613">
            <v>26.823999999999998</v>
          </cell>
          <cell r="T613">
            <v>32.672999999999995</v>
          </cell>
        </row>
        <row r="614">
          <cell r="A614">
            <v>1</v>
          </cell>
          <cell r="B614">
            <v>900</v>
          </cell>
          <cell r="C614" t="str">
            <v>World total</v>
          </cell>
          <cell r="K614" t="str">
            <v>males</v>
          </cell>
          <cell r="L614" t="str">
            <v>1995-2000</v>
          </cell>
          <cell r="M614">
            <v>137581.58300000001</v>
          </cell>
          <cell r="N614">
            <v>27018.807000000001</v>
          </cell>
          <cell r="O614">
            <v>4976.9050000000007</v>
          </cell>
          <cell r="P614">
            <v>7969.4250000000011</v>
          </cell>
          <cell r="Q614">
            <v>11855.838</v>
          </cell>
          <cell r="R614">
            <v>19614.427</v>
          </cell>
          <cell r="S614">
            <v>22730.446</v>
          </cell>
          <cell r="T614">
            <v>43415.735000000001</v>
          </cell>
        </row>
        <row r="615">
          <cell r="A615">
            <v>2</v>
          </cell>
          <cell r="B615">
            <v>901</v>
          </cell>
          <cell r="C615" t="str">
            <v>More developed regions (*)</v>
          </cell>
          <cell r="K615" t="str">
            <v>males</v>
          </cell>
          <cell r="L615" t="str">
            <v>1995-2000</v>
          </cell>
          <cell r="M615">
            <v>30625.838</v>
          </cell>
          <cell r="N615">
            <v>453.88900000000001</v>
          </cell>
          <cell r="O615">
            <v>130.59100000000001</v>
          </cell>
          <cell r="P615">
            <v>866.36599999999999</v>
          </cell>
          <cell r="Q615">
            <v>2088.9459999999999</v>
          </cell>
          <cell r="R615">
            <v>4717.6149999999998</v>
          </cell>
          <cell r="S615">
            <v>6400.4070000000002</v>
          </cell>
          <cell r="T615">
            <v>15968.023999999998</v>
          </cell>
        </row>
        <row r="616">
          <cell r="A616">
            <v>3</v>
          </cell>
          <cell r="B616">
            <v>902</v>
          </cell>
          <cell r="C616" t="str">
            <v>Less developed regions (+)</v>
          </cell>
          <cell r="K616" t="str">
            <v>males</v>
          </cell>
          <cell r="L616" t="str">
            <v>1995-2000</v>
          </cell>
          <cell r="M616">
            <v>106955.74400000001</v>
          </cell>
          <cell r="N616">
            <v>26564.917000000001</v>
          </cell>
          <cell r="O616">
            <v>4846.3140000000003</v>
          </cell>
          <cell r="P616">
            <v>7103.0590000000002</v>
          </cell>
          <cell r="Q616">
            <v>9766.8919999999998</v>
          </cell>
          <cell r="R616">
            <v>14896.812000000002</v>
          </cell>
          <cell r="S616">
            <v>16330.039000000001</v>
          </cell>
          <cell r="T616">
            <v>27447.710999999999</v>
          </cell>
        </row>
        <row r="617">
          <cell r="A617">
            <v>5</v>
          </cell>
          <cell r="B617">
            <v>903</v>
          </cell>
          <cell r="C617" t="str">
            <v>Africa</v>
          </cell>
          <cell r="K617" t="str">
            <v>males</v>
          </cell>
          <cell r="L617" t="str">
            <v>1995-2000</v>
          </cell>
          <cell r="M617">
            <v>26836.300999999999</v>
          </cell>
          <cell r="N617">
            <v>10622.416999999999</v>
          </cell>
          <cell r="O617">
            <v>2268.7719999999999</v>
          </cell>
          <cell r="P617">
            <v>2512.3490000000002</v>
          </cell>
          <cell r="Q617">
            <v>3195.0230000000001</v>
          </cell>
          <cell r="R617">
            <v>3149.3680000000004</v>
          </cell>
          <cell r="S617">
            <v>2138.79</v>
          </cell>
          <cell r="T617">
            <v>2949.5820000000003</v>
          </cell>
        </row>
        <row r="618">
          <cell r="A618">
            <v>162</v>
          </cell>
          <cell r="B618">
            <v>904</v>
          </cell>
          <cell r="C618" t="str">
            <v>Latin America and the Caribbean</v>
          </cell>
          <cell r="K618" t="str">
            <v>males</v>
          </cell>
          <cell r="L618" t="str">
            <v>1995-2000</v>
          </cell>
          <cell r="M618">
            <v>9155.9079999999994</v>
          </cell>
          <cell r="N618">
            <v>1458.5650000000001</v>
          </cell>
          <cell r="O618">
            <v>220.988</v>
          </cell>
          <cell r="P618">
            <v>808.01600000000008</v>
          </cell>
          <cell r="Q618">
            <v>1088.559</v>
          </cell>
          <cell r="R618">
            <v>1439.8340000000001</v>
          </cell>
          <cell r="S618">
            <v>1334.848</v>
          </cell>
          <cell r="T618">
            <v>2805.0980000000004</v>
          </cell>
        </row>
        <row r="619">
          <cell r="A619">
            <v>197</v>
          </cell>
          <cell r="B619">
            <v>905</v>
          </cell>
          <cell r="C619" t="str">
            <v>Northern America (12)</v>
          </cell>
          <cell r="K619" t="str">
            <v>males</v>
          </cell>
          <cell r="L619" t="str">
            <v>1995-2000</v>
          </cell>
          <cell r="M619">
            <v>6566.0050000000001</v>
          </cell>
          <cell r="N619">
            <v>101.086</v>
          </cell>
          <cell r="O619">
            <v>27.38</v>
          </cell>
          <cell r="P619">
            <v>198.715</v>
          </cell>
          <cell r="Q619">
            <v>453.33100000000002</v>
          </cell>
          <cell r="R619">
            <v>860.346</v>
          </cell>
          <cell r="S619">
            <v>1104.703</v>
          </cell>
          <cell r="T619">
            <v>3820.444</v>
          </cell>
        </row>
        <row r="620">
          <cell r="A620">
            <v>65</v>
          </cell>
          <cell r="B620">
            <v>906</v>
          </cell>
          <cell r="C620" t="str">
            <v>Eastern Asia</v>
          </cell>
          <cell r="K620" t="str">
            <v>males</v>
          </cell>
          <cell r="L620" t="str">
            <v>1995-2000</v>
          </cell>
          <cell r="M620">
            <v>28206.026999999998</v>
          </cell>
          <cell r="N620">
            <v>2388.2640000000001</v>
          </cell>
          <cell r="O620">
            <v>374.17</v>
          </cell>
          <cell r="P620">
            <v>1077.433</v>
          </cell>
          <cell r="Q620">
            <v>1809.181</v>
          </cell>
          <cell r="R620">
            <v>4231.3589999999995</v>
          </cell>
          <cell r="S620">
            <v>6357.1710000000003</v>
          </cell>
          <cell r="T620">
            <v>11968.449000000001</v>
          </cell>
        </row>
        <row r="621">
          <cell r="A621">
            <v>119</v>
          </cell>
          <cell r="B621">
            <v>908</v>
          </cell>
          <cell r="C621" t="str">
            <v>Europe</v>
          </cell>
          <cell r="K621" t="str">
            <v>males</v>
          </cell>
          <cell r="L621" t="str">
            <v>1995-2000</v>
          </cell>
          <cell r="M621">
            <v>20963.687999999998</v>
          </cell>
          <cell r="N621">
            <v>325.476</v>
          </cell>
          <cell r="O621">
            <v>95.367999999999995</v>
          </cell>
          <cell r="P621">
            <v>612.55899999999997</v>
          </cell>
          <cell r="Q621">
            <v>1539.5609999999999</v>
          </cell>
          <cell r="R621">
            <v>3465.7650000000003</v>
          </cell>
          <cell r="S621">
            <v>4677.7309999999998</v>
          </cell>
          <cell r="T621">
            <v>10247.228000000001</v>
          </cell>
        </row>
        <row r="622">
          <cell r="A622">
            <v>200</v>
          </cell>
          <cell r="B622">
            <v>909</v>
          </cell>
          <cell r="C622" t="str">
            <v>Oceania</v>
          </cell>
          <cell r="K622" t="str">
            <v>males</v>
          </cell>
          <cell r="L622" t="str">
            <v>1995-2000</v>
          </cell>
          <cell r="M622">
            <v>598.298</v>
          </cell>
          <cell r="N622">
            <v>42.182000000000002</v>
          </cell>
          <cell r="O622">
            <v>6.8320000000000007</v>
          </cell>
          <cell r="P622">
            <v>25.366</v>
          </cell>
          <cell r="Q622">
            <v>35.759</v>
          </cell>
          <cell r="R622">
            <v>74.691000000000003</v>
          </cell>
          <cell r="S622">
            <v>101.27600000000001</v>
          </cell>
          <cell r="T622">
            <v>312.19200000000001</v>
          </cell>
        </row>
        <row r="623">
          <cell r="A623">
            <v>6</v>
          </cell>
          <cell r="B623">
            <v>910</v>
          </cell>
          <cell r="C623" t="str">
            <v>Eastern Africa (1)</v>
          </cell>
          <cell r="K623" t="str">
            <v>males</v>
          </cell>
          <cell r="L623" t="str">
            <v>1995-2000</v>
          </cell>
          <cell r="M623">
            <v>10430.14</v>
          </cell>
          <cell r="N623">
            <v>4273.0600000000004</v>
          </cell>
          <cell r="O623">
            <v>916.23</v>
          </cell>
          <cell r="P623">
            <v>1004.4259999999999</v>
          </cell>
          <cell r="Q623">
            <v>1470.558</v>
          </cell>
          <cell r="R623">
            <v>1262.8489999999999</v>
          </cell>
          <cell r="S623">
            <v>661.88199999999995</v>
          </cell>
          <cell r="T623">
            <v>841.13499999999999</v>
          </cell>
        </row>
        <row r="624">
          <cell r="A624">
            <v>24</v>
          </cell>
          <cell r="B624">
            <v>911</v>
          </cell>
          <cell r="C624" t="str">
            <v>Middle Africa (3)</v>
          </cell>
          <cell r="K624" t="str">
            <v>males</v>
          </cell>
          <cell r="L624" t="str">
            <v>1995-2000</v>
          </cell>
          <cell r="M624">
            <v>3573.9760000000001</v>
          </cell>
          <cell r="N624">
            <v>1629.6890000000001</v>
          </cell>
          <cell r="O624">
            <v>327.92599999999999</v>
          </cell>
          <cell r="P624">
            <v>326.69200000000001</v>
          </cell>
          <cell r="Q624">
            <v>364.22399999999999</v>
          </cell>
          <cell r="R624">
            <v>352.84500000000003</v>
          </cell>
          <cell r="S624">
            <v>237.63</v>
          </cell>
          <cell r="T624">
            <v>334.97</v>
          </cell>
        </row>
        <row r="625">
          <cell r="A625">
            <v>33</v>
          </cell>
          <cell r="B625">
            <v>912</v>
          </cell>
          <cell r="C625" t="str">
            <v>Northern Africa</v>
          </cell>
          <cell r="K625" t="str">
            <v>males</v>
          </cell>
          <cell r="L625" t="str">
            <v>1995-2000</v>
          </cell>
          <cell r="M625">
            <v>3211.471</v>
          </cell>
          <cell r="N625">
            <v>864.35</v>
          </cell>
          <cell r="O625">
            <v>150.554</v>
          </cell>
          <cell r="P625">
            <v>238.6</v>
          </cell>
          <cell r="Q625">
            <v>261.822</v>
          </cell>
          <cell r="R625">
            <v>396.30500000000001</v>
          </cell>
          <cell r="S625">
            <v>474.11199999999997</v>
          </cell>
          <cell r="T625">
            <v>825.72800000000007</v>
          </cell>
        </row>
        <row r="626">
          <cell r="A626">
            <v>41</v>
          </cell>
          <cell r="B626">
            <v>913</v>
          </cell>
          <cell r="C626" t="str">
            <v>Southern Africa</v>
          </cell>
          <cell r="K626" t="str">
            <v>males</v>
          </cell>
          <cell r="L626" t="str">
            <v>1995-2000</v>
          </cell>
          <cell r="M626">
            <v>1497.7159999999999</v>
          </cell>
          <cell r="N626">
            <v>331.71300000000002</v>
          </cell>
          <cell r="O626">
            <v>57.445</v>
          </cell>
          <cell r="P626">
            <v>129.67500000000001</v>
          </cell>
          <cell r="Q626">
            <v>269.971</v>
          </cell>
          <cell r="R626">
            <v>317.49200000000002</v>
          </cell>
          <cell r="S626">
            <v>199.48500000000001</v>
          </cell>
          <cell r="T626">
            <v>191.935</v>
          </cell>
        </row>
        <row r="627">
          <cell r="A627">
            <v>47</v>
          </cell>
          <cell r="B627">
            <v>914</v>
          </cell>
          <cell r="C627" t="str">
            <v>Western Africa (4)</v>
          </cell>
          <cell r="K627" t="str">
            <v>males</v>
          </cell>
          <cell r="L627" t="str">
            <v>1995-2000</v>
          </cell>
          <cell r="M627">
            <v>8122.9979999999996</v>
          </cell>
          <cell r="N627">
            <v>3523.605</v>
          </cell>
          <cell r="O627">
            <v>816.61699999999996</v>
          </cell>
          <cell r="P627">
            <v>812.95600000000002</v>
          </cell>
          <cell r="Q627">
            <v>828.44800000000009</v>
          </cell>
          <cell r="R627">
            <v>819.87699999999995</v>
          </cell>
          <cell r="S627">
            <v>565.68100000000004</v>
          </cell>
          <cell r="T627">
            <v>755.81399999999996</v>
          </cell>
        </row>
        <row r="628">
          <cell r="A628">
            <v>163</v>
          </cell>
          <cell r="B628">
            <v>915</v>
          </cell>
          <cell r="C628" t="str">
            <v>Caribbean (10)</v>
          </cell>
          <cell r="K628" t="str">
            <v>males</v>
          </cell>
          <cell r="L628" t="str">
            <v>1995-2000</v>
          </cell>
          <cell r="M628">
            <v>784.34</v>
          </cell>
          <cell r="N628">
            <v>116.486</v>
          </cell>
          <cell r="O628">
            <v>25.798999999999999</v>
          </cell>
          <cell r="P628">
            <v>54.926000000000002</v>
          </cell>
          <cell r="Q628">
            <v>80.284000000000006</v>
          </cell>
          <cell r="R628">
            <v>109.71</v>
          </cell>
          <cell r="S628">
            <v>105.833</v>
          </cell>
          <cell r="T628">
            <v>291.30199999999996</v>
          </cell>
        </row>
        <row r="629">
          <cell r="A629">
            <v>175</v>
          </cell>
          <cell r="B629">
            <v>916</v>
          </cell>
          <cell r="C629" t="str">
            <v>Central America</v>
          </cell>
          <cell r="K629" t="str">
            <v>males</v>
          </cell>
          <cell r="L629" t="str">
            <v>1995-2000</v>
          </cell>
          <cell r="M629">
            <v>1933.7149999999999</v>
          </cell>
          <cell r="N629">
            <v>397.09</v>
          </cell>
          <cell r="O629">
            <v>53.301000000000002</v>
          </cell>
          <cell r="P629">
            <v>197.303</v>
          </cell>
          <cell r="Q629">
            <v>223.38399999999999</v>
          </cell>
          <cell r="R629">
            <v>269.04700000000003</v>
          </cell>
          <cell r="S629">
            <v>248.51400000000001</v>
          </cell>
          <cell r="T629">
            <v>545.07599999999991</v>
          </cell>
        </row>
        <row r="630">
          <cell r="A630">
            <v>88</v>
          </cell>
          <cell r="B630">
            <v>920</v>
          </cell>
          <cell r="C630" t="str">
            <v>South-eastern Asia</v>
          </cell>
          <cell r="K630" t="str">
            <v>males</v>
          </cell>
          <cell r="L630" t="str">
            <v>1995-2000</v>
          </cell>
          <cell r="M630">
            <v>9692.3629999999994</v>
          </cell>
          <cell r="N630">
            <v>1985.03</v>
          </cell>
          <cell r="O630">
            <v>345.39099999999996</v>
          </cell>
          <cell r="P630">
            <v>769.07799999999997</v>
          </cell>
          <cell r="Q630">
            <v>982.86400000000003</v>
          </cell>
          <cell r="R630">
            <v>1465.287</v>
          </cell>
          <cell r="S630">
            <v>1561.41</v>
          </cell>
          <cell r="T630">
            <v>2583.3030000000003</v>
          </cell>
        </row>
        <row r="631">
          <cell r="A631">
            <v>73</v>
          </cell>
          <cell r="B631">
            <v>921</v>
          </cell>
          <cell r="C631" t="str">
            <v>South-central Asia</v>
          </cell>
          <cell r="K631" t="str">
            <v>males</v>
          </cell>
          <cell r="L631" t="str">
            <v>1995-2000</v>
          </cell>
          <cell r="M631">
            <v>32377.812999999998</v>
          </cell>
          <cell r="N631">
            <v>9209.3420000000006</v>
          </cell>
          <cell r="O631">
            <v>1544.664</v>
          </cell>
          <cell r="P631">
            <v>1770.54</v>
          </cell>
          <cell r="Q631">
            <v>2513.2539999999999</v>
          </cell>
          <cell r="R631">
            <v>4507.018</v>
          </cell>
          <cell r="S631">
            <v>4947.2790000000005</v>
          </cell>
          <cell r="T631">
            <v>7885.7159999999994</v>
          </cell>
        </row>
        <row r="632">
          <cell r="A632">
            <v>100</v>
          </cell>
          <cell r="B632">
            <v>922</v>
          </cell>
          <cell r="C632" t="str">
            <v>Western Asia</v>
          </cell>
          <cell r="K632" t="str">
            <v>males</v>
          </cell>
          <cell r="L632" t="str">
            <v>1995-2000</v>
          </cell>
          <cell r="M632">
            <v>3184.5419999999999</v>
          </cell>
          <cell r="N632">
            <v>885.62800000000004</v>
          </cell>
          <cell r="O632">
            <v>93.35</v>
          </cell>
          <cell r="P632">
            <v>195.636</v>
          </cell>
          <cell r="Q632">
            <v>238.339</v>
          </cell>
          <cell r="R632">
            <v>419.99799999999999</v>
          </cell>
          <cell r="S632">
            <v>505.88900000000001</v>
          </cell>
          <cell r="T632">
            <v>845.702</v>
          </cell>
        </row>
        <row r="633">
          <cell r="A633">
            <v>120</v>
          </cell>
          <cell r="B633">
            <v>923</v>
          </cell>
          <cell r="C633" t="str">
            <v>Eastern Europe</v>
          </cell>
          <cell r="K633" t="str">
            <v>males</v>
          </cell>
          <cell r="L633" t="str">
            <v>1995-2000</v>
          </cell>
          <cell r="M633">
            <v>10272</v>
          </cell>
          <cell r="N633">
            <v>206.14400000000001</v>
          </cell>
          <cell r="O633">
            <v>67.442000000000007</v>
          </cell>
          <cell r="P633">
            <v>407.91899999999998</v>
          </cell>
          <cell r="Q633">
            <v>1123.3040000000001</v>
          </cell>
          <cell r="R633">
            <v>2219.2910000000002</v>
          </cell>
          <cell r="S633">
            <v>2571.7939999999999</v>
          </cell>
          <cell r="T633">
            <v>3676.1060000000002</v>
          </cell>
        </row>
        <row r="634">
          <cell r="A634">
            <v>131</v>
          </cell>
          <cell r="B634">
            <v>924</v>
          </cell>
          <cell r="C634" t="str">
            <v>Northern Europe (7)</v>
          </cell>
          <cell r="K634" t="str">
            <v>males</v>
          </cell>
          <cell r="L634" t="str">
            <v>1995-2000</v>
          </cell>
          <cell r="M634">
            <v>2551.1080000000002</v>
          </cell>
          <cell r="N634">
            <v>28.727</v>
          </cell>
          <cell r="O634">
            <v>7.3330000000000002</v>
          </cell>
          <cell r="P634">
            <v>42.067000000000007</v>
          </cell>
          <cell r="Q634">
            <v>88.894999999999996</v>
          </cell>
          <cell r="R634">
            <v>282.50299999999999</v>
          </cell>
          <cell r="S634">
            <v>471.40700000000004</v>
          </cell>
          <cell r="T634">
            <v>1630.1760000000002</v>
          </cell>
        </row>
        <row r="635">
          <cell r="A635">
            <v>142</v>
          </cell>
          <cell r="B635">
            <v>925</v>
          </cell>
          <cell r="C635" t="str">
            <v>Southern Europe (8)</v>
          </cell>
          <cell r="K635" t="str">
            <v>males</v>
          </cell>
          <cell r="L635" t="str">
            <v>1995-2000</v>
          </cell>
          <cell r="M635">
            <v>3689.8159999999998</v>
          </cell>
          <cell r="N635">
            <v>50.515000000000001</v>
          </cell>
          <cell r="O635">
            <v>10.754</v>
          </cell>
          <cell r="P635">
            <v>80.358000000000004</v>
          </cell>
          <cell r="Q635">
            <v>131.95500000000001</v>
          </cell>
          <cell r="R635">
            <v>401.697</v>
          </cell>
          <cell r="S635">
            <v>737.827</v>
          </cell>
          <cell r="T635">
            <v>2276.71</v>
          </cell>
        </row>
        <row r="636">
          <cell r="A636">
            <v>154</v>
          </cell>
          <cell r="B636">
            <v>926</v>
          </cell>
          <cell r="C636" t="str">
            <v>Western Europe (9)</v>
          </cell>
          <cell r="K636" t="str">
            <v>males</v>
          </cell>
          <cell r="L636" t="str">
            <v>1995-2000</v>
          </cell>
          <cell r="M636">
            <v>4450.7640000000001</v>
          </cell>
          <cell r="N636">
            <v>40.090000000000003</v>
          </cell>
          <cell r="O636">
            <v>9.8390000000000004</v>
          </cell>
          <cell r="P636">
            <v>82.215000000000003</v>
          </cell>
          <cell r="Q636">
            <v>195.40699999999998</v>
          </cell>
          <cell r="R636">
            <v>562.274</v>
          </cell>
          <cell r="S636">
            <v>896.70299999999997</v>
          </cell>
          <cell r="T636">
            <v>2664.2360000000003</v>
          </cell>
        </row>
        <row r="637">
          <cell r="A637">
            <v>201</v>
          </cell>
          <cell r="B637">
            <v>927</v>
          </cell>
          <cell r="C637" t="str">
            <v>Australia/New Zealand</v>
          </cell>
          <cell r="K637" t="str">
            <v>males</v>
          </cell>
          <cell r="L637" t="str">
            <v>1995-2000</v>
          </cell>
          <cell r="M637">
            <v>442.73599999999999</v>
          </cell>
          <cell r="N637">
            <v>6.4</v>
          </cell>
          <cell r="O637">
            <v>1.657</v>
          </cell>
          <cell r="P637">
            <v>12.323</v>
          </cell>
          <cell r="Q637">
            <v>19.5</v>
          </cell>
          <cell r="R637">
            <v>46.804000000000002</v>
          </cell>
          <cell r="S637">
            <v>74.444999999999993</v>
          </cell>
          <cell r="T637">
            <v>281.60700000000003</v>
          </cell>
        </row>
        <row r="638">
          <cell r="A638">
            <v>204</v>
          </cell>
          <cell r="B638">
            <v>928</v>
          </cell>
          <cell r="C638" t="str">
            <v>Melanesia</v>
          </cell>
          <cell r="K638" t="str">
            <v>males</v>
          </cell>
          <cell r="L638" t="str">
            <v>1995-2000</v>
          </cell>
          <cell r="M638">
            <v>139.75899999999999</v>
          </cell>
          <cell r="N638">
            <v>33.067</v>
          </cell>
          <cell r="O638">
            <v>4.766</v>
          </cell>
          <cell r="P638">
            <v>11.756</v>
          </cell>
          <cell r="Q638">
            <v>14.93</v>
          </cell>
          <cell r="R638">
            <v>25.375</v>
          </cell>
          <cell r="S638">
            <v>23.885000000000002</v>
          </cell>
          <cell r="T638">
            <v>25.98</v>
          </cell>
        </row>
        <row r="639">
          <cell r="A639">
            <v>184</v>
          </cell>
          <cell r="B639">
            <v>931</v>
          </cell>
          <cell r="C639" t="str">
            <v>South America (11)</v>
          </cell>
          <cell r="K639" t="str">
            <v>males</v>
          </cell>
          <cell r="L639" t="str">
            <v>1995-2000</v>
          </cell>
          <cell r="M639">
            <v>6437.8530000000001</v>
          </cell>
          <cell r="N639">
            <v>944.98900000000003</v>
          </cell>
          <cell r="O639">
            <v>141.88800000000001</v>
          </cell>
          <cell r="P639">
            <v>555.78700000000003</v>
          </cell>
          <cell r="Q639">
            <v>784.89100000000008</v>
          </cell>
          <cell r="R639">
            <v>1061.077</v>
          </cell>
          <cell r="S639">
            <v>980.50099999999998</v>
          </cell>
          <cell r="T639">
            <v>1968.72</v>
          </cell>
        </row>
        <row r="640">
          <cell r="A640">
            <v>64</v>
          </cell>
          <cell r="B640">
            <v>935</v>
          </cell>
          <cell r="C640" t="str">
            <v>Asia</v>
          </cell>
          <cell r="K640" t="str">
            <v>males</v>
          </cell>
          <cell r="L640" t="str">
            <v>1995-2000</v>
          </cell>
          <cell r="M640">
            <v>73460.744999999995</v>
          </cell>
          <cell r="N640">
            <v>14468.263999999999</v>
          </cell>
          <cell r="O640">
            <v>2357.5749999999998</v>
          </cell>
          <cell r="P640">
            <v>3812.6869999999999</v>
          </cell>
          <cell r="Q640">
            <v>5543.637999999999</v>
          </cell>
          <cell r="R640">
            <v>10623.662</v>
          </cell>
          <cell r="S640">
            <v>13371.749</v>
          </cell>
          <cell r="T640">
            <v>23283.17</v>
          </cell>
        </row>
        <row r="641">
          <cell r="A641">
            <v>4</v>
          </cell>
          <cell r="B641">
            <v>941</v>
          </cell>
          <cell r="C641" t="str">
            <v>Least developed countries (#)</v>
          </cell>
          <cell r="K641" t="str">
            <v>males</v>
          </cell>
          <cell r="L641" t="str">
            <v>1995-2000</v>
          </cell>
          <cell r="M641">
            <v>22750.358</v>
          </cell>
          <cell r="N641">
            <v>9637.4310000000005</v>
          </cell>
          <cell r="O641">
            <v>1778.7269999999999</v>
          </cell>
          <cell r="P641">
            <v>2109.1559999999999</v>
          </cell>
          <cell r="Q641">
            <v>2456.029</v>
          </cell>
          <cell r="R641">
            <v>2526.4340000000002</v>
          </cell>
          <cell r="S641">
            <v>1783.6</v>
          </cell>
          <cell r="T641">
            <v>2458.9809999999998</v>
          </cell>
        </row>
        <row r="642">
          <cell r="A642">
            <v>210</v>
          </cell>
          <cell r="B642">
            <v>954</v>
          </cell>
          <cell r="C642" t="str">
            <v>Micronesia (14)</v>
          </cell>
          <cell r="K642" t="str">
            <v>males</v>
          </cell>
          <cell r="L642" t="str">
            <v>1995-2000</v>
          </cell>
          <cell r="M642">
            <v>7.3449999999999998</v>
          </cell>
          <cell r="N642">
            <v>1.9039999999999999</v>
          </cell>
          <cell r="O642">
            <v>0.26</v>
          </cell>
          <cell r="P642">
            <v>0.69499999999999995</v>
          </cell>
          <cell r="Q642">
            <v>0.70499999999999996</v>
          </cell>
          <cell r="R642">
            <v>1.022</v>
          </cell>
          <cell r="S642">
            <v>1.0230000000000001</v>
          </cell>
          <cell r="T642">
            <v>1.736</v>
          </cell>
        </row>
        <row r="643">
          <cell r="A643">
            <v>212</v>
          </cell>
          <cell r="B643">
            <v>957</v>
          </cell>
          <cell r="C643" t="str">
            <v>Polynesia (15)</v>
          </cell>
          <cell r="K643" t="str">
            <v>males</v>
          </cell>
          <cell r="L643" t="str">
            <v>1995-2000</v>
          </cell>
          <cell r="M643">
            <v>8.4580000000000002</v>
          </cell>
          <cell r="N643">
            <v>0.81100000000000005</v>
          </cell>
          <cell r="O643">
            <v>0.14900000000000002</v>
          </cell>
          <cell r="P643">
            <v>0.59200000000000008</v>
          </cell>
          <cell r="Q643">
            <v>0.624</v>
          </cell>
          <cell r="R643">
            <v>1.49</v>
          </cell>
          <cell r="S643">
            <v>1.923</v>
          </cell>
          <cell r="T643">
            <v>2.8689999999999998</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 me"/>
      <sheetName val="Setup"/>
      <sheetName val="Mortality inputs"/>
      <sheetName val="YLD inputs"/>
      <sheetName val="Ranks"/>
      <sheetName val="Ranks 0-14"/>
      <sheetName val="Ranks 15-59"/>
      <sheetName val="Ranks 60+"/>
      <sheetName val="Comparisons"/>
      <sheetName val="Deaths"/>
      <sheetName val="YLL"/>
      <sheetName val="YLD"/>
      <sheetName val="DALY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rvivors"/>
      <sheetName val="AdjustedY"/>
      <sheetName val="intercept+slope graphs"/>
      <sheetName val="intercept+slope projections"/>
      <sheetName val="99"/>
      <sheetName val="2000"/>
      <sheetName val="Results"/>
    </sheetNames>
    <sheetDataSet>
      <sheetData sheetId="0" refreshError="1"/>
      <sheetData sheetId="1" refreshError="1"/>
      <sheetData sheetId="2" refreshError="1"/>
      <sheetData sheetId="3" refreshError="1">
        <row r="3">
          <cell r="A3">
            <v>70</v>
          </cell>
          <cell r="B3">
            <v>0.79194196750393619</v>
          </cell>
          <cell r="C3">
            <v>70</v>
          </cell>
          <cell r="D3">
            <v>0.22794850265882238</v>
          </cell>
          <cell r="E3">
            <v>71</v>
          </cell>
          <cell r="F3">
            <v>0.77626037959599914</v>
          </cell>
          <cell r="G3">
            <v>71</v>
          </cell>
          <cell r="H3">
            <v>0.13589749103560211</v>
          </cell>
        </row>
        <row r="4">
          <cell r="A4">
            <v>75</v>
          </cell>
          <cell r="B4">
            <v>0.81310574701108085</v>
          </cell>
          <cell r="C4">
            <v>75</v>
          </cell>
          <cell r="D4">
            <v>0.18932607843421523</v>
          </cell>
          <cell r="E4">
            <v>73</v>
          </cell>
          <cell r="F4">
            <v>0.78976160758999236</v>
          </cell>
          <cell r="G4">
            <v>75</v>
          </cell>
          <cell r="H4">
            <v>0.12619586439332364</v>
          </cell>
        </row>
        <row r="5">
          <cell r="A5">
            <v>76</v>
          </cell>
          <cell r="B5">
            <v>0.84421259975988916</v>
          </cell>
          <cell r="C5">
            <v>76</v>
          </cell>
          <cell r="D5">
            <v>0.19269407779667502</v>
          </cell>
          <cell r="E5">
            <v>75</v>
          </cell>
          <cell r="F5">
            <v>0.81242903327055715</v>
          </cell>
          <cell r="G5">
            <v>76</v>
          </cell>
          <cell r="H5">
            <v>0.12884520643427155</v>
          </cell>
        </row>
        <row r="6">
          <cell r="A6">
            <v>77</v>
          </cell>
          <cell r="B6">
            <v>0.85059169360938336</v>
          </cell>
          <cell r="C6">
            <v>77</v>
          </cell>
          <cell r="D6">
            <v>0.18963932180514975</v>
          </cell>
          <cell r="E6">
            <v>79</v>
          </cell>
          <cell r="F6">
            <v>0.85227264928025659</v>
          </cell>
          <cell r="G6">
            <v>79</v>
          </cell>
          <cell r="H6">
            <v>0.10738296102641298</v>
          </cell>
        </row>
        <row r="7">
          <cell r="A7">
            <v>80</v>
          </cell>
          <cell r="B7">
            <v>0.86408256133543027</v>
          </cell>
          <cell r="C7">
            <v>85</v>
          </cell>
          <cell r="D7">
            <v>0.12960893664663664</v>
          </cell>
          <cell r="E7">
            <v>80</v>
          </cell>
          <cell r="F7">
            <v>0.86054891594345251</v>
          </cell>
          <cell r="G7">
            <v>80</v>
          </cell>
          <cell r="H7">
            <v>0.11070165690153666</v>
          </cell>
        </row>
        <row r="8">
          <cell r="A8">
            <v>82</v>
          </cell>
          <cell r="B8">
            <v>0.87979936504953016</v>
          </cell>
          <cell r="C8">
            <v>86</v>
          </cell>
          <cell r="D8">
            <v>0.1154042720357471</v>
          </cell>
          <cell r="E8">
            <v>84</v>
          </cell>
          <cell r="F8">
            <v>0.89653572026385153</v>
          </cell>
          <cell r="G8">
            <v>84</v>
          </cell>
          <cell r="H8">
            <v>9.7455030091307293E-2</v>
          </cell>
        </row>
        <row r="9">
          <cell r="A9">
            <v>85</v>
          </cell>
          <cell r="B9">
            <v>0.89196668193024276</v>
          </cell>
          <cell r="C9">
            <v>88</v>
          </cell>
          <cell r="D9">
            <v>0.10556342262409646</v>
          </cell>
          <cell r="E9">
            <v>89</v>
          </cell>
          <cell r="F9">
            <v>0.93112400092055736</v>
          </cell>
          <cell r="G9">
            <v>86</v>
          </cell>
          <cell r="H9">
            <v>9.0944594623021402E-2</v>
          </cell>
        </row>
        <row r="10">
          <cell r="A10">
            <v>86</v>
          </cell>
          <cell r="B10">
            <v>0.90694873800886566</v>
          </cell>
          <cell r="C10">
            <v>95</v>
          </cell>
          <cell r="D10">
            <v>7.1271526767790139E-2</v>
          </cell>
          <cell r="E10">
            <v>90</v>
          </cell>
          <cell r="F10">
            <v>0.9378344670883425</v>
          </cell>
          <cell r="G10">
            <v>94</v>
          </cell>
          <cell r="H10">
            <v>5.9537488619671786E-2</v>
          </cell>
        </row>
        <row r="11">
          <cell r="A11">
            <v>87</v>
          </cell>
          <cell r="B11">
            <v>0.91997581133415152</v>
          </cell>
          <cell r="C11">
            <v>96</v>
          </cell>
          <cell r="D11">
            <v>5.8114682143674878E-2</v>
          </cell>
          <cell r="E11">
            <v>91</v>
          </cell>
          <cell r="F11">
            <v>0.95446595395617695</v>
          </cell>
          <cell r="G11">
            <v>96</v>
          </cell>
          <cell r="H11">
            <v>5.8190030052317931E-2</v>
          </cell>
        </row>
        <row r="12">
          <cell r="A12">
            <v>89</v>
          </cell>
          <cell r="B12">
            <v>0.9316113839392427</v>
          </cell>
          <cell r="C12">
            <v>97</v>
          </cell>
          <cell r="D12">
            <v>4.8077819623093543E-2</v>
          </cell>
          <cell r="E12">
            <v>93</v>
          </cell>
          <cell r="F12">
            <v>0.97807636160213418</v>
          </cell>
        </row>
        <row r="13">
          <cell r="A13">
            <v>90</v>
          </cell>
          <cell r="B13">
            <v>0.94384428161121448</v>
          </cell>
          <cell r="E13">
            <v>94</v>
          </cell>
          <cell r="F13">
            <v>0.97729789572597603</v>
          </cell>
        </row>
        <row r="14">
          <cell r="A14">
            <v>91</v>
          </cell>
          <cell r="B14">
            <v>0.94367225407303135</v>
          </cell>
          <cell r="E14">
            <v>96</v>
          </cell>
          <cell r="F14">
            <v>1.0087995500170002</v>
          </cell>
        </row>
        <row r="15">
          <cell r="A15">
            <v>92</v>
          </cell>
          <cell r="B15">
            <v>0.94408541643753308</v>
          </cell>
          <cell r="E15">
            <v>97</v>
          </cell>
          <cell r="F15">
            <v>1.0015136497555539</v>
          </cell>
        </row>
        <row r="16">
          <cell r="A16">
            <v>93</v>
          </cell>
          <cell r="B16">
            <v>0.96250626167911424</v>
          </cell>
        </row>
        <row r="17">
          <cell r="A17">
            <v>94</v>
          </cell>
          <cell r="B17">
            <v>0.96362740025063498</v>
          </cell>
        </row>
      </sheetData>
      <sheetData sheetId="4" refreshError="1"/>
      <sheetData sheetId="5" refreshError="1"/>
      <sheetData sheetId="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ad me"/>
      <sheetName val="SMPH"/>
      <sheetName val="Setup"/>
      <sheetName val="Mortality inputs"/>
      <sheetName val="YLD inputs"/>
      <sheetName val="Ranks"/>
      <sheetName val="Ranks 0-14"/>
      <sheetName val="Ranks 15-59"/>
      <sheetName val="Ranks 60+"/>
      <sheetName val="Comparisons"/>
      <sheetName val="Deaths"/>
      <sheetName val="YLL"/>
      <sheetName val="YLD"/>
      <sheetName val="DALY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who.int/healthinfo/global_burden_disease/en/" TargetMode="External"/><Relationship Id="rId6" Type="http://schemas.openxmlformats.org/officeDocument/2006/relationships/image" Target="../media/image1.emf"/><Relationship Id="rId5" Type="http://schemas.openxmlformats.org/officeDocument/2006/relationships/oleObject" Target="../embeddings/oleObject1.bin"/><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D6"/>
  <sheetViews>
    <sheetView tabSelected="1" workbookViewId="0"/>
  </sheetViews>
  <sheetFormatPr defaultRowHeight="14.4"/>
  <cols>
    <col min="1" max="1" width="2.83984375" customWidth="1"/>
    <col min="2" max="2" width="45.68359375" customWidth="1"/>
    <col min="3" max="3" width="58.68359375" customWidth="1"/>
    <col min="4" max="4" width="21.41796875" customWidth="1"/>
  </cols>
  <sheetData>
    <row r="1" spans="2:4" ht="14.7" thickBot="1"/>
    <row r="2" spans="2:4" ht="104.25" customHeight="1">
      <c r="B2" s="242" t="s">
        <v>230</v>
      </c>
      <c r="C2" s="243"/>
      <c r="D2" s="244"/>
    </row>
    <row r="3" spans="2:4" ht="15.75" customHeight="1" thickBot="1">
      <c r="B3" s="245" t="s">
        <v>216</v>
      </c>
      <c r="C3" s="246"/>
      <c r="D3" s="247"/>
    </row>
    <row r="4" spans="2:4" ht="15" customHeight="1" thickBot="1"/>
    <row r="5" spans="2:4" ht="357.75" customHeight="1">
      <c r="B5" s="248" t="s">
        <v>232</v>
      </c>
      <c r="C5" s="249"/>
      <c r="D5" s="250"/>
    </row>
    <row r="6" spans="2:4" ht="175.5" customHeight="1" thickBot="1">
      <c r="B6" s="251"/>
      <c r="C6" s="252"/>
      <c r="D6" s="253"/>
    </row>
  </sheetData>
  <mergeCells count="3">
    <mergeCell ref="B2:D2"/>
    <mergeCell ref="B3:D3"/>
    <mergeCell ref="B5:D6"/>
  </mergeCells>
  <hyperlinks>
    <hyperlink ref="B3" r:id="rId1" xr:uid="{00000000-0004-0000-0000-000000000000}"/>
  </hyperlinks>
  <pageMargins left="0.7" right="0.7" top="0.75" bottom="0.75" header="0.3" footer="0.3"/>
  <pageSetup paperSize="9" orientation="portrait" r:id="rId2"/>
  <drawing r:id="rId3"/>
  <legacyDrawing r:id="rId4"/>
  <oleObjects>
    <mc:AlternateContent xmlns:mc="http://schemas.openxmlformats.org/markup-compatibility/2006">
      <mc:Choice Requires="x14">
        <oleObject progId="StaticMetafile" shapeId="2054" r:id="rId5">
          <objectPr defaultSize="0" autoPict="0" r:id="rId6">
            <anchor moveWithCells="1">
              <from>
                <xdr:col>1</xdr:col>
                <xdr:colOff>83820</xdr:colOff>
                <xdr:row>1</xdr:row>
                <xdr:rowOff>102870</xdr:rowOff>
              </from>
              <to>
                <xdr:col>1</xdr:col>
                <xdr:colOff>2442210</xdr:colOff>
                <xdr:row>1</xdr:row>
                <xdr:rowOff>769620</xdr:rowOff>
              </to>
            </anchor>
          </objectPr>
        </oleObject>
      </mc:Choice>
      <mc:Fallback>
        <oleObject progId="StaticMetafile" shapeId="2054" r:id="rId5"/>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55"/>
  <sheetViews>
    <sheetView zoomScaleNormal="100" workbookViewId="0">
      <pane xSplit="6" ySplit="7" topLeftCell="G8" activePane="bottomRight" state="frozen"/>
      <selection pane="topRight" activeCell="G1" sqref="G1"/>
      <selection pane="bottomLeft" activeCell="A12" sqref="A12"/>
      <selection pane="bottomRight" activeCell="P43" sqref="P43"/>
    </sheetView>
  </sheetViews>
  <sheetFormatPr defaultColWidth="9.15625" defaultRowHeight="12.3"/>
  <cols>
    <col min="1" max="1" width="9.26171875" style="2" hidden="1" customWidth="1"/>
    <col min="2" max="5" width="3" style="2" customWidth="1"/>
    <col min="6" max="6" width="32.578125" style="2" customWidth="1"/>
    <col min="7" max="7" width="8.578125" style="2" customWidth="1"/>
    <col min="8" max="8" width="5.68359375" style="2" customWidth="1"/>
    <col min="9" max="9" width="8.578125" style="2" customWidth="1"/>
    <col min="10" max="10" width="5.68359375" style="2" customWidth="1"/>
    <col min="11" max="11" width="8.578125" style="2" customWidth="1"/>
    <col min="12" max="12" width="5.68359375" style="2" customWidth="1"/>
    <col min="13" max="13" width="8.578125" style="2" customWidth="1"/>
    <col min="14" max="14" width="5.68359375" style="2" customWidth="1"/>
    <col min="15" max="16384" width="9.15625" style="2"/>
  </cols>
  <sheetData>
    <row r="1" spans="1:14" ht="15">
      <c r="B1" s="5" t="s">
        <v>225</v>
      </c>
    </row>
    <row r="2" spans="1:14" ht="15.3" thickBot="1">
      <c r="B2" s="5"/>
      <c r="G2" s="151"/>
      <c r="I2" s="151"/>
      <c r="K2" s="151"/>
      <c r="M2" s="151"/>
    </row>
    <row r="3" spans="1:14" s="18" customFormat="1" ht="15" customHeight="1" thickBot="1">
      <c r="A3" s="30"/>
      <c r="B3" s="31"/>
      <c r="C3" s="31"/>
      <c r="D3" s="31"/>
      <c r="E3" s="31"/>
      <c r="F3" s="32" t="s">
        <v>204</v>
      </c>
      <c r="G3" s="254">
        <v>2015</v>
      </c>
      <c r="H3" s="255"/>
      <c r="I3" s="260">
        <v>2030</v>
      </c>
      <c r="J3" s="261"/>
      <c r="K3" s="254">
        <v>2045</v>
      </c>
      <c r="L3" s="255"/>
      <c r="M3" s="260">
        <v>2060</v>
      </c>
      <c r="N3" s="261"/>
    </row>
    <row r="4" spans="1:14" s="18" customFormat="1" ht="15" customHeight="1">
      <c r="A4" s="109"/>
      <c r="B4" s="110"/>
      <c r="C4" s="110"/>
      <c r="D4" s="110"/>
      <c r="E4" s="110"/>
      <c r="F4" s="269" t="s">
        <v>202</v>
      </c>
      <c r="G4" s="256" t="s">
        <v>203</v>
      </c>
      <c r="H4" s="257"/>
      <c r="I4" s="262" t="s">
        <v>203</v>
      </c>
      <c r="J4" s="263"/>
      <c r="K4" s="256" t="s">
        <v>203</v>
      </c>
      <c r="L4" s="257"/>
      <c r="M4" s="262" t="s">
        <v>203</v>
      </c>
      <c r="N4" s="263"/>
    </row>
    <row r="5" spans="1:14" s="108" customFormat="1" ht="25.5" customHeight="1" thickBot="1">
      <c r="A5" s="106"/>
      <c r="B5" s="107"/>
      <c r="C5" s="107"/>
      <c r="D5" s="107"/>
      <c r="E5" s="107"/>
      <c r="F5" s="270"/>
      <c r="G5" s="258"/>
      <c r="H5" s="259"/>
      <c r="I5" s="264"/>
      <c r="J5" s="265"/>
      <c r="K5" s="258"/>
      <c r="L5" s="259"/>
      <c r="M5" s="264"/>
      <c r="N5" s="265"/>
    </row>
    <row r="6" spans="1:14" ht="12.9" thickTop="1" thickBot="1">
      <c r="B6" s="69" t="s">
        <v>0</v>
      </c>
      <c r="C6" s="70"/>
      <c r="D6" s="70"/>
      <c r="E6" s="70"/>
      <c r="F6" s="71"/>
      <c r="G6" s="150">
        <f>World2016!$G7</f>
        <v>7462277.2133405581</v>
      </c>
      <c r="H6" s="121"/>
      <c r="I6" s="150">
        <f>World2030!$G7</f>
        <v>8545864.6017891094</v>
      </c>
      <c r="J6" s="121"/>
      <c r="K6" s="150">
        <f>World2045!$G7</f>
        <v>9498328.1516631246</v>
      </c>
      <c r="L6" s="121"/>
      <c r="M6" s="150">
        <f>World2060!$G7</f>
        <v>10216375.437573642</v>
      </c>
      <c r="N6" s="121"/>
    </row>
    <row r="7" spans="1:14" s="3" customFormat="1" ht="22.5" customHeight="1" thickTop="1" thickBot="1">
      <c r="A7" s="35" t="s">
        <v>189</v>
      </c>
      <c r="B7" s="131" t="s">
        <v>3</v>
      </c>
      <c r="C7" s="115"/>
      <c r="D7" s="23"/>
      <c r="E7" s="23"/>
      <c r="F7" s="36"/>
      <c r="G7" s="132" t="s">
        <v>209</v>
      </c>
      <c r="H7" s="133" t="s">
        <v>208</v>
      </c>
      <c r="I7" s="202" t="s">
        <v>209</v>
      </c>
      <c r="J7" s="203" t="s">
        <v>208</v>
      </c>
      <c r="K7" s="132" t="s">
        <v>209</v>
      </c>
      <c r="L7" s="133" t="s">
        <v>208</v>
      </c>
      <c r="M7" s="202" t="s">
        <v>209</v>
      </c>
      <c r="N7" s="203" t="s">
        <v>208</v>
      </c>
    </row>
    <row r="8" spans="1:14" s="4" customFormat="1" ht="14.4" thickTop="1">
      <c r="A8" s="62">
        <v>0</v>
      </c>
      <c r="B8" s="63"/>
      <c r="C8" s="64" t="s">
        <v>2</v>
      </c>
      <c r="D8" s="64"/>
      <c r="E8" s="64"/>
      <c r="F8" s="65"/>
      <c r="G8" s="134">
        <f>World2016!$G10/1000</f>
        <v>56873.404552099826</v>
      </c>
      <c r="H8" s="135">
        <f t="shared" ref="H8:H39" si="0">100*G8/G$8</f>
        <v>100</v>
      </c>
      <c r="I8" s="134">
        <f>World2030!$G10/1000</f>
        <v>68119.452533474803</v>
      </c>
      <c r="J8" s="135">
        <f>100*I8/I$8</f>
        <v>100</v>
      </c>
      <c r="K8" s="134">
        <f>World2045!$G10/1000</f>
        <v>85532.626535109215</v>
      </c>
      <c r="L8" s="135">
        <f t="shared" ref="L8:L71" si="1">100*K8/K$8</f>
        <v>99.999999999999986</v>
      </c>
      <c r="M8" s="134">
        <f>World2060!$G10/1000</f>
        <v>101831.16002503371</v>
      </c>
      <c r="N8" s="135">
        <f>100*M8/M$8</f>
        <v>100</v>
      </c>
    </row>
    <row r="9" spans="1:14" s="19" customFormat="1" ht="15" customHeight="1">
      <c r="A9" s="72">
        <v>1</v>
      </c>
      <c r="B9" s="73" t="s">
        <v>4</v>
      </c>
      <c r="C9" s="266" t="s">
        <v>5</v>
      </c>
      <c r="D9" s="267"/>
      <c r="E9" s="267"/>
      <c r="F9" s="268"/>
      <c r="G9" s="136">
        <f>World2016!$G11/1000</f>
        <v>11481.46343155559</v>
      </c>
      <c r="H9" s="137">
        <f t="shared" si="0"/>
        <v>20.187754754575675</v>
      </c>
      <c r="I9" s="136">
        <f>World2030!$G11/1000</f>
        <v>10094.843969539554</v>
      </c>
      <c r="J9" s="137">
        <f t="shared" ref="J9:J72" si="2">100*I9/I$8</f>
        <v>14.819326336451125</v>
      </c>
      <c r="K9" s="136">
        <f>World2045!$G11/1000</f>
        <v>9666.0585421220876</v>
      </c>
      <c r="L9" s="137">
        <f t="shared" si="1"/>
        <v>11.301019194300538</v>
      </c>
      <c r="M9" s="136">
        <f>World2060!$G11/1000</f>
        <v>9990.2207742600731</v>
      </c>
      <c r="N9" s="137">
        <f t="shared" ref="N9:N72" si="3">100*M9/M$8</f>
        <v>9.8105734745672368</v>
      </c>
    </row>
    <row r="10" spans="1:14" s="18" customFormat="1">
      <c r="A10" s="85">
        <v>2</v>
      </c>
      <c r="B10" s="86"/>
      <c r="C10" s="86" t="s">
        <v>6</v>
      </c>
      <c r="D10" s="87" t="s">
        <v>7</v>
      </c>
      <c r="E10" s="88"/>
      <c r="F10" s="89"/>
      <c r="G10" s="138">
        <f>World2016!$G12/1000</f>
        <v>5491.3375446810405</v>
      </c>
      <c r="H10" s="139">
        <f t="shared" si="0"/>
        <v>9.6553698304637461</v>
      </c>
      <c r="I10" s="138">
        <f>World2030!$G12/1000</f>
        <v>4578.7774666463329</v>
      </c>
      <c r="J10" s="139">
        <f t="shared" si="2"/>
        <v>6.7216885872596537</v>
      </c>
      <c r="K10" s="138">
        <f>World2045!$G12/1000</f>
        <v>4100.7738942729975</v>
      </c>
      <c r="L10" s="139">
        <f t="shared" si="1"/>
        <v>4.7943972497906655</v>
      </c>
      <c r="M10" s="138">
        <f>World2060!$G12/1000</f>
        <v>3968.4131961192311</v>
      </c>
      <c r="N10" s="139">
        <f t="shared" si="3"/>
        <v>3.8970519388600255</v>
      </c>
    </row>
    <row r="11" spans="1:14">
      <c r="A11" s="37">
        <v>3</v>
      </c>
      <c r="B11" s="17"/>
      <c r="C11" s="16"/>
      <c r="D11" s="38" t="s">
        <v>8</v>
      </c>
      <c r="E11" s="39" t="s">
        <v>9</v>
      </c>
      <c r="F11" s="40"/>
      <c r="G11" s="140">
        <f>World2016!$G13/1000</f>
        <v>1292.9006319279567</v>
      </c>
      <c r="H11" s="141">
        <f t="shared" si="0"/>
        <v>2.2732956504187709</v>
      </c>
      <c r="I11" s="204">
        <f>World2030!$G13/1000</f>
        <v>1137.0415204031281</v>
      </c>
      <c r="J11" s="205">
        <f t="shared" si="2"/>
        <v>1.6691876961934931</v>
      </c>
      <c r="K11" s="140">
        <f>World2045!$G13/1000</f>
        <v>1050.0535698072283</v>
      </c>
      <c r="L11" s="141">
        <f t="shared" si="1"/>
        <v>1.2276643572686325</v>
      </c>
      <c r="M11" s="204">
        <f>World2060!$G13/1000</f>
        <v>926.96352864494054</v>
      </c>
      <c r="N11" s="205">
        <f t="shared" si="3"/>
        <v>0.9102945782185532</v>
      </c>
    </row>
    <row r="12" spans="1:14">
      <c r="A12" s="37">
        <v>4</v>
      </c>
      <c r="B12" s="41"/>
      <c r="C12" s="16"/>
      <c r="D12" s="38" t="s">
        <v>10</v>
      </c>
      <c r="E12" s="39" t="s">
        <v>11</v>
      </c>
      <c r="F12" s="40"/>
      <c r="G12" s="140">
        <f>World2016!$G14/1000</f>
        <v>102.36053897116426</v>
      </c>
      <c r="H12" s="141">
        <f t="shared" si="0"/>
        <v>0.17997962277323348</v>
      </c>
      <c r="I12" s="204">
        <f>World2030!$G14/1000</f>
        <v>68.622330568291389</v>
      </c>
      <c r="J12" s="205">
        <f t="shared" si="2"/>
        <v>0.10073822970695406</v>
      </c>
      <c r="K12" s="140">
        <f>World2045!$G14/1000</f>
        <v>33.012725510588936</v>
      </c>
      <c r="L12" s="141">
        <f t="shared" si="1"/>
        <v>3.859664650545714E-2</v>
      </c>
      <c r="M12" s="204">
        <f>World2060!$G14/1000</f>
        <v>18.227393159248859</v>
      </c>
      <c r="N12" s="205">
        <f t="shared" si="3"/>
        <v>1.7899622428702491E-2</v>
      </c>
    </row>
    <row r="13" spans="1:14">
      <c r="A13" s="37">
        <v>5</v>
      </c>
      <c r="B13" s="41"/>
      <c r="C13" s="16"/>
      <c r="D13" s="8"/>
      <c r="E13" s="17" t="s">
        <v>12</v>
      </c>
      <c r="F13" s="42" t="s">
        <v>13</v>
      </c>
      <c r="G13" s="140">
        <f>World2016!$G15/1000</f>
        <v>95.557801017919061</v>
      </c>
      <c r="H13" s="141">
        <f t="shared" si="0"/>
        <v>0.16801842930008129</v>
      </c>
      <c r="I13" s="204">
        <f>World2030!$G15/1000</f>
        <v>62.193551345367467</v>
      </c>
      <c r="J13" s="205">
        <f t="shared" si="2"/>
        <v>9.130072106026503E-2</v>
      </c>
      <c r="K13" s="140">
        <f>World2045!$G15/1000</f>
        <v>27.107158454487479</v>
      </c>
      <c r="L13" s="141">
        <f t="shared" si="1"/>
        <v>3.1692185254431071E-2</v>
      </c>
      <c r="M13" s="204">
        <f>World2060!$G15/1000</f>
        <v>12.612663626485732</v>
      </c>
      <c r="N13" s="205">
        <f t="shared" si="3"/>
        <v>1.2385858732616906E-2</v>
      </c>
    </row>
    <row r="14" spans="1:14">
      <c r="A14" s="37">
        <v>6</v>
      </c>
      <c r="B14" s="41"/>
      <c r="C14" s="16"/>
      <c r="D14" s="8"/>
      <c r="E14" s="17" t="s">
        <v>14</v>
      </c>
      <c r="F14" s="42" t="s">
        <v>15</v>
      </c>
      <c r="G14" s="140">
        <f>World2016!$G16/1000</f>
        <v>1.3237511735330409</v>
      </c>
      <c r="H14" s="141">
        <f t="shared" si="0"/>
        <v>2.3275398825832495E-3</v>
      </c>
      <c r="I14" s="204">
        <f>World2030!$G16/1000</f>
        <v>1.2433475767397453</v>
      </c>
      <c r="J14" s="205">
        <f t="shared" si="2"/>
        <v>1.8252459914130221E-3</v>
      </c>
      <c r="K14" s="140">
        <f>World2045!$G16/1000</f>
        <v>1.1461862836269769</v>
      </c>
      <c r="L14" s="141">
        <f t="shared" si="1"/>
        <v>1.3400573910313548E-3</v>
      </c>
      <c r="M14" s="204">
        <f>World2060!$G16/1000</f>
        <v>1.0970673453194411</v>
      </c>
      <c r="N14" s="205">
        <f t="shared" si="3"/>
        <v>1.0773395344310553E-3</v>
      </c>
    </row>
    <row r="15" spans="1:14">
      <c r="A15" s="37">
        <v>7</v>
      </c>
      <c r="B15" s="41"/>
      <c r="C15" s="16"/>
      <c r="D15" s="8"/>
      <c r="E15" s="17" t="s">
        <v>16</v>
      </c>
      <c r="F15" s="42" t="s">
        <v>17</v>
      </c>
      <c r="G15" s="140">
        <f>World2016!$G17/1000</f>
        <v>3.6803210415864389</v>
      </c>
      <c r="H15" s="141">
        <f t="shared" si="0"/>
        <v>6.4710756645753814E-3</v>
      </c>
      <c r="I15" s="204">
        <f>World2030!$G17/1000</f>
        <v>3.5310496005013423</v>
      </c>
      <c r="J15" s="205">
        <f t="shared" si="2"/>
        <v>5.183614179468248E-3</v>
      </c>
      <c r="K15" s="140">
        <f>World2045!$G17/1000</f>
        <v>3.3178774039216692</v>
      </c>
      <c r="L15" s="141">
        <f t="shared" si="1"/>
        <v>3.8790781229660421E-3</v>
      </c>
      <c r="M15" s="204">
        <f>World2060!$G17/1000</f>
        <v>3.2295704963218923</v>
      </c>
      <c r="N15" s="205">
        <f t="shared" si="3"/>
        <v>3.1714953414337514E-3</v>
      </c>
    </row>
    <row r="16" spans="1:14">
      <c r="A16" s="37">
        <v>8</v>
      </c>
      <c r="B16" s="41"/>
      <c r="C16" s="12"/>
      <c r="D16" s="12"/>
      <c r="E16" s="17" t="s">
        <v>18</v>
      </c>
      <c r="F16" s="42" t="s">
        <v>19</v>
      </c>
      <c r="G16" s="140">
        <f>World2016!$G18/1000</f>
        <v>0</v>
      </c>
      <c r="H16" s="141">
        <f t="shared" si="0"/>
        <v>0</v>
      </c>
      <c r="I16" s="204">
        <f>World2030!$G18/1000</f>
        <v>0</v>
      </c>
      <c r="J16" s="205">
        <f t="shared" si="2"/>
        <v>0</v>
      </c>
      <c r="K16" s="140">
        <f>World2045!$G18/1000</f>
        <v>0</v>
      </c>
      <c r="L16" s="141">
        <f t="shared" si="1"/>
        <v>0</v>
      </c>
      <c r="M16" s="204">
        <f>World2060!$G18/1000</f>
        <v>0</v>
      </c>
      <c r="N16" s="205">
        <f t="shared" si="3"/>
        <v>0</v>
      </c>
    </row>
    <row r="17" spans="1:14">
      <c r="A17" s="37">
        <v>9</v>
      </c>
      <c r="B17" s="41"/>
      <c r="C17" s="16"/>
      <c r="D17" s="8"/>
      <c r="E17" s="17" t="s">
        <v>20</v>
      </c>
      <c r="F17" s="42" t="s">
        <v>21</v>
      </c>
      <c r="G17" s="140">
        <f>World2016!$G19/1000</f>
        <v>1.7986657903093441</v>
      </c>
      <c r="H17" s="141">
        <f t="shared" si="0"/>
        <v>3.1625780177475509E-3</v>
      </c>
      <c r="I17" s="204">
        <f>World2030!$G19/1000</f>
        <v>1.6543819304865528</v>
      </c>
      <c r="J17" s="205">
        <f t="shared" si="2"/>
        <v>2.4286483066985418E-3</v>
      </c>
      <c r="K17" s="140">
        <f>World2045!$G19/1000</f>
        <v>1.4415033602207854</v>
      </c>
      <c r="L17" s="141">
        <f t="shared" si="1"/>
        <v>1.6853257272873301E-3</v>
      </c>
      <c r="M17" s="204">
        <f>World2060!$G19/1000</f>
        <v>1.2880916478047468</v>
      </c>
      <c r="N17" s="205">
        <f t="shared" si="3"/>
        <v>1.2649287776826741E-3</v>
      </c>
    </row>
    <row r="18" spans="1:14">
      <c r="A18" s="37">
        <v>10</v>
      </c>
      <c r="B18" s="41"/>
      <c r="C18" s="16"/>
      <c r="D18" s="38" t="s">
        <v>22</v>
      </c>
      <c r="E18" s="39" t="s">
        <v>23</v>
      </c>
      <c r="F18" s="40"/>
      <c r="G18" s="140">
        <f>World2016!$G20/1000</f>
        <v>1011.9922193354862</v>
      </c>
      <c r="H18" s="141">
        <f t="shared" si="0"/>
        <v>1.7793768938316923</v>
      </c>
      <c r="I18" s="204">
        <f>World2030!$G20/1000</f>
        <v>741.29949069521274</v>
      </c>
      <c r="J18" s="205">
        <f t="shared" si="2"/>
        <v>1.0882346570987609</v>
      </c>
      <c r="K18" s="140">
        <f>World2045!$G20/1000</f>
        <v>522.15851835081367</v>
      </c>
      <c r="L18" s="141">
        <f t="shared" si="1"/>
        <v>0.61047876056568817</v>
      </c>
      <c r="M18" s="204">
        <f>World2060!$G20/1000</f>
        <v>363.35618712099421</v>
      </c>
      <c r="N18" s="205">
        <f t="shared" si="3"/>
        <v>0.35682220160476263</v>
      </c>
    </row>
    <row r="19" spans="1:14">
      <c r="A19" s="37">
        <v>11</v>
      </c>
      <c r="B19" s="41"/>
      <c r="C19" s="16"/>
      <c r="D19" s="38" t="s">
        <v>24</v>
      </c>
      <c r="E19" s="39" t="s">
        <v>25</v>
      </c>
      <c r="F19" s="40"/>
      <c r="G19" s="140">
        <f>World2016!$G21/1000</f>
        <v>1382.7067881613541</v>
      </c>
      <c r="H19" s="141">
        <f t="shared" si="0"/>
        <v>2.4312010139901203</v>
      </c>
      <c r="I19" s="204">
        <f>World2030!$G21/1000</f>
        <v>1236.1805856680226</v>
      </c>
      <c r="J19" s="205">
        <f t="shared" si="2"/>
        <v>1.8147247807967144</v>
      </c>
      <c r="K19" s="140">
        <f>World2045!$G21/1000</f>
        <v>1274.2685819611265</v>
      </c>
      <c r="L19" s="141">
        <f t="shared" si="1"/>
        <v>1.4898041058496758</v>
      </c>
      <c r="M19" s="204">
        <f>World2060!$G21/1000</f>
        <v>1491.6886663877922</v>
      </c>
      <c r="N19" s="205">
        <f t="shared" si="3"/>
        <v>1.4648646504872207</v>
      </c>
    </row>
    <row r="20" spans="1:14">
      <c r="A20" s="37">
        <v>12</v>
      </c>
      <c r="B20" s="41"/>
      <c r="C20" s="16"/>
      <c r="D20" s="38" t="s">
        <v>26</v>
      </c>
      <c r="E20" s="39" t="s">
        <v>27</v>
      </c>
      <c r="F20" s="40"/>
      <c r="G20" s="140">
        <f>World2016!$G22/1000</f>
        <v>156.11591660425509</v>
      </c>
      <c r="H20" s="141">
        <f t="shared" si="0"/>
        <v>0.2744972238495807</v>
      </c>
      <c r="I20" s="204">
        <f>World2030!$G22/1000</f>
        <v>83.373712807464557</v>
      </c>
      <c r="J20" s="205">
        <f t="shared" si="2"/>
        <v>0.12239339822423502</v>
      </c>
      <c r="K20" s="140">
        <f>World2045!$G22/1000</f>
        <v>49.044164672751798</v>
      </c>
      <c r="L20" s="141">
        <f t="shared" si="1"/>
        <v>5.7339715450711981E-2</v>
      </c>
      <c r="M20" s="204">
        <f>World2060!$G22/1000</f>
        <v>34.551795084477256</v>
      </c>
      <c r="N20" s="205">
        <f t="shared" si="3"/>
        <v>3.3930473811732288E-2</v>
      </c>
    </row>
    <row r="21" spans="1:14">
      <c r="A21" s="37">
        <v>13</v>
      </c>
      <c r="B21" s="41"/>
      <c r="C21" s="16"/>
      <c r="D21" s="8"/>
      <c r="E21" s="17" t="s">
        <v>12</v>
      </c>
      <c r="F21" s="42" t="s">
        <v>28</v>
      </c>
      <c r="G21" s="140">
        <f>World2016!$G23/1000</f>
        <v>9.9890006045378783</v>
      </c>
      <c r="H21" s="141">
        <f t="shared" si="0"/>
        <v>1.7563570676320753E-2</v>
      </c>
      <c r="I21" s="204">
        <f>World2030!$G23/1000</f>
        <v>6.8372248405465097</v>
      </c>
      <c r="J21" s="205">
        <f t="shared" si="2"/>
        <v>1.0037110672882474E-2</v>
      </c>
      <c r="K21" s="140">
        <f>World2045!$G23/1000</f>
        <v>3.5075404058513477</v>
      </c>
      <c r="L21" s="141">
        <f t="shared" si="1"/>
        <v>4.100821578782666E-3</v>
      </c>
      <c r="M21" s="204">
        <f>World2060!$G23/1000</f>
        <v>1.7967314953987579</v>
      </c>
      <c r="N21" s="205">
        <f t="shared" si="3"/>
        <v>1.7644221031726023E-3</v>
      </c>
    </row>
    <row r="22" spans="1:14">
      <c r="A22" s="37">
        <v>14</v>
      </c>
      <c r="B22" s="17"/>
      <c r="C22" s="16"/>
      <c r="D22" s="8"/>
      <c r="E22" s="17" t="s">
        <v>14</v>
      </c>
      <c r="F22" s="42" t="s">
        <v>29</v>
      </c>
      <c r="G22" s="140">
        <f>World2016!$G24/1000</f>
        <v>1.4467968672991591</v>
      </c>
      <c r="H22" s="141">
        <f t="shared" si="0"/>
        <v>2.5438900285524439E-3</v>
      </c>
      <c r="I22" s="204">
        <f>World2030!$G24/1000</f>
        <v>0.87972881719082829</v>
      </c>
      <c r="J22" s="205">
        <f t="shared" si="2"/>
        <v>1.2914502164539828E-3</v>
      </c>
      <c r="K22" s="140">
        <f>World2045!$G24/1000</f>
        <v>0.4699051577298094</v>
      </c>
      <c r="L22" s="141">
        <f t="shared" si="1"/>
        <v>5.4938703131830508E-4</v>
      </c>
      <c r="M22" s="204">
        <f>World2060!$G24/1000</f>
        <v>0.26854350500232377</v>
      </c>
      <c r="N22" s="205">
        <f t="shared" si="3"/>
        <v>2.6371447102861863E-4</v>
      </c>
    </row>
    <row r="23" spans="1:14">
      <c r="A23" s="37">
        <v>15</v>
      </c>
      <c r="B23" s="17"/>
      <c r="C23" s="16"/>
      <c r="D23" s="8"/>
      <c r="E23" s="17" t="s">
        <v>16</v>
      </c>
      <c r="F23" s="42" t="s">
        <v>30</v>
      </c>
      <c r="G23" s="140">
        <f>World2016!$G25/1000</f>
        <v>90.956355018461466</v>
      </c>
      <c r="H23" s="141">
        <f t="shared" si="0"/>
        <v>0.1599277478371097</v>
      </c>
      <c r="I23" s="204">
        <f>World2030!$G25/1000</f>
        <v>44.533383986582557</v>
      </c>
      <c r="J23" s="205">
        <f t="shared" si="2"/>
        <v>6.5375428501422944E-2</v>
      </c>
      <c r="K23" s="140">
        <f>World2045!$G25/1000</f>
        <v>21.705694006095758</v>
      </c>
      <c r="L23" s="141">
        <f t="shared" si="1"/>
        <v>2.537709279532771E-2</v>
      </c>
      <c r="M23" s="204">
        <f>World2060!$G25/1000</f>
        <v>12.095419595059846</v>
      </c>
      <c r="N23" s="205">
        <f t="shared" si="3"/>
        <v>1.1877915946441504E-2</v>
      </c>
    </row>
    <row r="24" spans="1:14">
      <c r="A24" s="37">
        <v>16</v>
      </c>
      <c r="B24" s="17"/>
      <c r="C24" s="16"/>
      <c r="D24" s="8"/>
      <c r="E24" s="17" t="s">
        <v>18</v>
      </c>
      <c r="F24" s="42" t="s">
        <v>31</v>
      </c>
      <c r="G24" s="140">
        <f>World2016!$G26/1000</f>
        <v>53.723763365482156</v>
      </c>
      <c r="H24" s="141">
        <f t="shared" si="0"/>
        <v>9.4462013991561927E-2</v>
      </c>
      <c r="I24" s="204">
        <f>World2030!$G26/1000</f>
        <v>31.12337540742498</v>
      </c>
      <c r="J24" s="205">
        <f t="shared" si="2"/>
        <v>4.568940919208142E-2</v>
      </c>
      <c r="K24" s="140">
        <f>World2045!$G26/1000</f>
        <v>23.361025304553252</v>
      </c>
      <c r="L24" s="141">
        <f t="shared" si="1"/>
        <v>2.7312414280840629E-2</v>
      </c>
      <c r="M24" s="204">
        <f>World2060!$G26/1000</f>
        <v>20.391100561265986</v>
      </c>
      <c r="N24" s="205">
        <f t="shared" si="3"/>
        <v>2.0024421362039999E-2</v>
      </c>
    </row>
    <row r="25" spans="1:14">
      <c r="A25" s="37">
        <v>17</v>
      </c>
      <c r="B25" s="17"/>
      <c r="C25" s="16"/>
      <c r="D25" s="38" t="s">
        <v>32</v>
      </c>
      <c r="E25" s="39" t="s">
        <v>33</v>
      </c>
      <c r="F25" s="40"/>
      <c r="G25" s="140">
        <f>World2016!$G27/1000</f>
        <v>278.81226393109654</v>
      </c>
      <c r="H25" s="141">
        <f t="shared" si="0"/>
        <v>0.49023311709023137</v>
      </c>
      <c r="I25" s="204">
        <f>World2030!$G27/1000</f>
        <v>232.91430693579002</v>
      </c>
      <c r="J25" s="205">
        <f t="shared" si="2"/>
        <v>0.34192040345792979</v>
      </c>
      <c r="K25" s="140">
        <f>World2045!$G27/1000</f>
        <v>190.09773457907147</v>
      </c>
      <c r="L25" s="141">
        <f t="shared" si="1"/>
        <v>0.22225172110322211</v>
      </c>
      <c r="M25" s="204">
        <f>World2060!$G27/1000</f>
        <v>177.80443587991735</v>
      </c>
      <c r="N25" s="205">
        <f t="shared" si="3"/>
        <v>0.1746071004555057</v>
      </c>
    </row>
    <row r="26" spans="1:14">
      <c r="A26" s="37">
        <v>18</v>
      </c>
      <c r="B26" s="12"/>
      <c r="C26" s="12"/>
      <c r="D26" s="38" t="s">
        <v>34</v>
      </c>
      <c r="E26" s="39" t="s">
        <v>35</v>
      </c>
      <c r="F26" s="43"/>
      <c r="G26" s="140">
        <f>World2016!$G28/1000</f>
        <v>104.48243844133476</v>
      </c>
      <c r="H26" s="141">
        <f t="shared" si="0"/>
        <v>0.18371053968752984</v>
      </c>
      <c r="I26" s="204">
        <f>World2030!$G28/1000</f>
        <v>105.34774603009134</v>
      </c>
      <c r="J26" s="205">
        <f t="shared" si="2"/>
        <v>0.1546514866341917</v>
      </c>
      <c r="K26" s="140">
        <f>World2045!$G28/1000</f>
        <v>104.26513050606812</v>
      </c>
      <c r="L26" s="141">
        <f t="shared" si="1"/>
        <v>0.12190100401426307</v>
      </c>
      <c r="M26" s="204">
        <f>World2060!$G28/1000</f>
        <v>105.15030232114977</v>
      </c>
      <c r="N26" s="205">
        <f t="shared" si="3"/>
        <v>0.10325945643288371</v>
      </c>
    </row>
    <row r="27" spans="1:14">
      <c r="A27" s="37">
        <v>19</v>
      </c>
      <c r="B27" s="17"/>
      <c r="C27" s="16"/>
      <c r="D27" s="38" t="s">
        <v>36</v>
      </c>
      <c r="E27" s="39" t="s">
        <v>37</v>
      </c>
      <c r="F27" s="40"/>
      <c r="G27" s="140">
        <f>World2016!$G29/1000</f>
        <v>110.83003603004002</v>
      </c>
      <c r="H27" s="141">
        <f t="shared" si="0"/>
        <v>0.1948714639168688</v>
      </c>
      <c r="I27" s="204">
        <f>World2030!$G29/1000</f>
        <v>114.0832341343995</v>
      </c>
      <c r="J27" s="205">
        <f t="shared" si="2"/>
        <v>0.16747526571552743</v>
      </c>
      <c r="K27" s="140">
        <f>World2045!$G29/1000</f>
        <v>108.00435406140586</v>
      </c>
      <c r="L27" s="141">
        <f t="shared" si="1"/>
        <v>0.12627269667332444</v>
      </c>
      <c r="M27" s="204">
        <f>World2060!$G29/1000</f>
        <v>105.52487094049604</v>
      </c>
      <c r="N27" s="205">
        <f t="shared" si="3"/>
        <v>0.1036272894412224</v>
      </c>
    </row>
    <row r="28" spans="1:14">
      <c r="A28" s="37">
        <v>20</v>
      </c>
      <c r="B28" s="17"/>
      <c r="C28" s="16"/>
      <c r="D28" s="38" t="s">
        <v>38</v>
      </c>
      <c r="E28" s="39" t="s">
        <v>39</v>
      </c>
      <c r="F28" s="40"/>
      <c r="G28" s="140">
        <f>World2016!$G30/1000</f>
        <v>2.5527119631289534</v>
      </c>
      <c r="H28" s="141">
        <f t="shared" si="0"/>
        <v>4.4884106784753835E-3</v>
      </c>
      <c r="I28" s="204">
        <f>World2030!$G30/1000</f>
        <v>2.7198100702217527</v>
      </c>
      <c r="J28" s="205">
        <f t="shared" si="2"/>
        <v>3.9927068833754973E-3</v>
      </c>
      <c r="K28" s="140">
        <f>World2045!$G30/1000</f>
        <v>2.7857456242920047</v>
      </c>
      <c r="L28" s="141">
        <f t="shared" si="1"/>
        <v>3.256939178815605E-3</v>
      </c>
      <c r="M28" s="204">
        <f>World2060!$G30/1000</f>
        <v>2.9694602954112148</v>
      </c>
      <c r="N28" s="205">
        <f t="shared" si="3"/>
        <v>2.9160625241637398E-3</v>
      </c>
    </row>
    <row r="29" spans="1:14">
      <c r="A29" s="37">
        <v>21</v>
      </c>
      <c r="B29" s="17"/>
      <c r="C29" s="16"/>
      <c r="D29" s="38" t="s">
        <v>40</v>
      </c>
      <c r="E29" s="39" t="s">
        <v>41</v>
      </c>
      <c r="F29" s="40"/>
      <c r="G29" s="140">
        <f>World2016!$G31/1000</f>
        <v>573.72124006659021</v>
      </c>
      <c r="H29" s="141">
        <f t="shared" si="0"/>
        <v>1.0087689396913513</v>
      </c>
      <c r="I29" s="204">
        <f>World2030!$G31/1000</f>
        <v>405.74909423295344</v>
      </c>
      <c r="J29" s="205">
        <f t="shared" si="2"/>
        <v>0.59564350437720115</v>
      </c>
      <c r="K29" s="140">
        <f>World2045!$G31/1000</f>
        <v>336.51061582303203</v>
      </c>
      <c r="L29" s="141">
        <f t="shared" si="1"/>
        <v>0.39342953613718623</v>
      </c>
      <c r="M29" s="204">
        <f>World2060!$G31/1000</f>
        <v>305.70096509000291</v>
      </c>
      <c r="N29" s="205">
        <f t="shared" si="3"/>
        <v>0.30020375395394766</v>
      </c>
    </row>
    <row r="30" spans="1:14">
      <c r="A30" s="37">
        <v>22</v>
      </c>
      <c r="B30" s="17"/>
      <c r="C30" s="16"/>
      <c r="D30" s="38"/>
      <c r="E30" s="17" t="s">
        <v>12</v>
      </c>
      <c r="F30" s="42" t="s">
        <v>42</v>
      </c>
      <c r="G30" s="140">
        <f>World2016!$G32/1000</f>
        <v>446.44594791840177</v>
      </c>
      <c r="H30" s="141">
        <f t="shared" si="0"/>
        <v>0.78498192860852489</v>
      </c>
      <c r="I30" s="204">
        <f>World2030!$G32/1000</f>
        <v>293.07037858306069</v>
      </c>
      <c r="J30" s="205">
        <f t="shared" si="2"/>
        <v>0.4302300850686403</v>
      </c>
      <c r="K30" s="140">
        <f>World2045!$G32/1000</f>
        <v>229.91969693822693</v>
      </c>
      <c r="L30" s="141">
        <f t="shared" si="1"/>
        <v>0.26880934942860674</v>
      </c>
      <c r="M30" s="204">
        <f>World2060!$G32/1000</f>
        <v>196.29909080725528</v>
      </c>
      <c r="N30" s="205">
        <f t="shared" si="3"/>
        <v>0.19276917866692081</v>
      </c>
    </row>
    <row r="31" spans="1:14">
      <c r="A31" s="37">
        <v>23</v>
      </c>
      <c r="B31" s="17"/>
      <c r="C31" s="16"/>
      <c r="D31" s="8"/>
      <c r="E31" s="17" t="s">
        <v>14</v>
      </c>
      <c r="F31" s="42" t="s">
        <v>43</v>
      </c>
      <c r="G31" s="140">
        <f>World2016!$G33/1000</f>
        <v>3.0772969242781403</v>
      </c>
      <c r="H31" s="141">
        <f t="shared" si="0"/>
        <v>5.4107837371668707E-3</v>
      </c>
      <c r="I31" s="204">
        <f>World2030!$G33/1000</f>
        <v>2.3630955883041023</v>
      </c>
      <c r="J31" s="205">
        <f t="shared" si="2"/>
        <v>3.4690466532197183E-3</v>
      </c>
      <c r="K31" s="140">
        <f>World2045!$G33/1000</f>
        <v>1.9473114569969476</v>
      </c>
      <c r="L31" s="141">
        <f t="shared" si="1"/>
        <v>2.2766884823741734E-3</v>
      </c>
      <c r="M31" s="204">
        <f>World2060!$G33/1000</f>
        <v>1.6013339711986483</v>
      </c>
      <c r="N31" s="205">
        <f t="shared" si="3"/>
        <v>1.5725382788578503E-3</v>
      </c>
    </row>
    <row r="32" spans="1:14">
      <c r="A32" s="37">
        <v>24</v>
      </c>
      <c r="B32" s="17"/>
      <c r="C32" s="16"/>
      <c r="D32" s="8"/>
      <c r="E32" s="17" t="s">
        <v>16</v>
      </c>
      <c r="F32" s="42" t="s">
        <v>44</v>
      </c>
      <c r="G32" s="140">
        <f>World2016!$G34/1000</f>
        <v>7.7278790118510736</v>
      </c>
      <c r="H32" s="141">
        <f t="shared" si="0"/>
        <v>1.3587860745652779E-2</v>
      </c>
      <c r="I32" s="204">
        <f>World2030!$G34/1000</f>
        <v>8.6456332272415413</v>
      </c>
      <c r="J32" s="205">
        <f t="shared" si="2"/>
        <v>1.2691871272736611E-2</v>
      </c>
      <c r="K32" s="140">
        <f>World2045!$G34/1000</f>
        <v>10.851749347128068</v>
      </c>
      <c r="L32" s="141">
        <f t="shared" si="1"/>
        <v>1.2687263079280827E-2</v>
      </c>
      <c r="M32" s="204">
        <f>World2060!$G34/1000</f>
        <v>12.484912093445383</v>
      </c>
      <c r="N32" s="205">
        <f t="shared" si="3"/>
        <v>1.226040446792136E-2</v>
      </c>
    </row>
    <row r="33" spans="1:14">
      <c r="A33" s="37">
        <v>25</v>
      </c>
      <c r="B33" s="17"/>
      <c r="C33" s="16"/>
      <c r="D33" s="8"/>
      <c r="E33" s="17" t="s">
        <v>18</v>
      </c>
      <c r="F33" s="42" t="s">
        <v>45</v>
      </c>
      <c r="G33" s="140">
        <f>World2016!$G35/1000</f>
        <v>24.072074452869593</v>
      </c>
      <c r="H33" s="141">
        <f t="shared" si="0"/>
        <v>4.2325713824320065E-2</v>
      </c>
      <c r="I33" s="204">
        <f>World2030!$G35/1000</f>
        <v>18.585463001093828</v>
      </c>
      <c r="J33" s="205">
        <f t="shared" si="2"/>
        <v>2.7283635305143834E-2</v>
      </c>
      <c r="K33" s="140">
        <f>World2045!$G35/1000</f>
        <v>19.653196717999876</v>
      </c>
      <c r="L33" s="141">
        <f t="shared" si="1"/>
        <v>2.2977426876903729E-2</v>
      </c>
      <c r="M33" s="204">
        <f>World2060!$G35/1000</f>
        <v>21.857393068610573</v>
      </c>
      <c r="N33" s="205">
        <f t="shared" si="3"/>
        <v>2.1464346535222865E-2</v>
      </c>
    </row>
    <row r="34" spans="1:14">
      <c r="A34" s="37">
        <v>26</v>
      </c>
      <c r="B34" s="17"/>
      <c r="C34" s="16"/>
      <c r="D34" s="8"/>
      <c r="E34" s="17" t="s">
        <v>20</v>
      </c>
      <c r="F34" s="42" t="s">
        <v>46</v>
      </c>
      <c r="G34" s="140">
        <f>World2016!$G36/1000</f>
        <v>14.453969251690355</v>
      </c>
      <c r="H34" s="141">
        <f t="shared" si="0"/>
        <v>2.5414285227903944E-2</v>
      </c>
      <c r="I34" s="204">
        <f>World2030!$G36/1000</f>
        <v>12.934416554404979</v>
      </c>
      <c r="J34" s="205">
        <f t="shared" si="2"/>
        <v>1.8987845722994962E-2</v>
      </c>
      <c r="K34" s="140">
        <f>World2045!$G36/1000</f>
        <v>11.748077529825117</v>
      </c>
      <c r="L34" s="141">
        <f t="shared" si="1"/>
        <v>1.3735200245490881E-2</v>
      </c>
      <c r="M34" s="204">
        <f>World2060!$G36/1000</f>
        <v>11.998385569428862</v>
      </c>
      <c r="N34" s="205">
        <f t="shared" si="3"/>
        <v>1.1782626817252435E-2</v>
      </c>
    </row>
    <row r="35" spans="1:14">
      <c r="A35" s="37">
        <v>27</v>
      </c>
      <c r="B35" s="17"/>
      <c r="C35" s="16"/>
      <c r="D35" s="8"/>
      <c r="E35" s="17" t="s">
        <v>47</v>
      </c>
      <c r="F35" s="42" t="s">
        <v>210</v>
      </c>
      <c r="G35" s="140">
        <f>World2016!$G37/1000</f>
        <v>3.8413688540458682E-4</v>
      </c>
      <c r="H35" s="141">
        <f t="shared" si="0"/>
        <v>6.7542445969221314E-7</v>
      </c>
      <c r="I35" s="204">
        <f>World2030!$G37/1000</f>
        <v>3.3724138140678404E-4</v>
      </c>
      <c r="J35" s="205">
        <f t="shared" si="2"/>
        <v>4.9507353459873906E-7</v>
      </c>
      <c r="K35" s="140">
        <f>World2045!$G37/1000</f>
        <v>2.9665496945381164E-4</v>
      </c>
      <c r="L35" s="141">
        <f t="shared" si="1"/>
        <v>3.4683252633665059E-7</v>
      </c>
      <c r="M35" s="204">
        <f>World2060!$G37/1000</f>
        <v>1.9816526770591737E-4</v>
      </c>
      <c r="N35" s="205">
        <f t="shared" si="3"/>
        <v>1.9460179738422043E-7</v>
      </c>
    </row>
    <row r="36" spans="1:14">
      <c r="A36" s="37">
        <v>28</v>
      </c>
      <c r="B36" s="17"/>
      <c r="C36" s="16"/>
      <c r="D36" s="8"/>
      <c r="E36" s="17" t="s">
        <v>48</v>
      </c>
      <c r="F36" s="42" t="s">
        <v>49</v>
      </c>
      <c r="G36" s="140">
        <f>World2016!$G38/1000</f>
        <v>1.4504720866680145E-3</v>
      </c>
      <c r="H36" s="141">
        <f t="shared" si="0"/>
        <v>2.5503521339913556E-6</v>
      </c>
      <c r="I36" s="204">
        <f>World2030!$G38/1000</f>
        <v>1.0513240993022918E-3</v>
      </c>
      <c r="J36" s="205">
        <f t="shared" si="2"/>
        <v>1.5433537120481953E-6</v>
      </c>
      <c r="K36" s="140">
        <f>World2045!$G38/1000</f>
        <v>1.1008324325084686E-3</v>
      </c>
      <c r="L36" s="141">
        <f t="shared" si="1"/>
        <v>1.2870321853808638E-6</v>
      </c>
      <c r="M36" s="204">
        <f>World2060!$G38/1000</f>
        <v>1.3192420005798339E-3</v>
      </c>
      <c r="N36" s="205">
        <f t="shared" si="3"/>
        <v>1.2955189749930349E-6</v>
      </c>
    </row>
    <row r="37" spans="1:14">
      <c r="A37" s="37">
        <v>29</v>
      </c>
      <c r="B37" s="17"/>
      <c r="C37" s="16"/>
      <c r="D37" s="38"/>
      <c r="E37" s="17" t="s">
        <v>211</v>
      </c>
      <c r="F37" s="42" t="s">
        <v>50</v>
      </c>
      <c r="G37" s="140">
        <f>World2016!$G39/1000</f>
        <v>13.221084467510206</v>
      </c>
      <c r="H37" s="141">
        <f t="shared" si="0"/>
        <v>2.3246514907330391E-2</v>
      </c>
      <c r="I37" s="204">
        <f>World2030!$G39/1000</f>
        <v>12.517025783187645</v>
      </c>
      <c r="J37" s="205">
        <f t="shared" si="2"/>
        <v>1.8375112126799039E-2</v>
      </c>
      <c r="K37" s="140">
        <f>World2045!$G39/1000</f>
        <v>13.433166518379018</v>
      </c>
      <c r="L37" s="141">
        <f t="shared" si="1"/>
        <v>1.5705312770753051E-2</v>
      </c>
      <c r="M37" s="204">
        <f>World2060!$G39/1000</f>
        <v>14.668834703183832</v>
      </c>
      <c r="N37" s="205">
        <f t="shared" si="3"/>
        <v>1.4405055092741467E-2</v>
      </c>
    </row>
    <row r="38" spans="1:14">
      <c r="A38" s="37">
        <v>30</v>
      </c>
      <c r="B38" s="17"/>
      <c r="C38" s="16"/>
      <c r="D38" s="12"/>
      <c r="E38" s="17" t="s">
        <v>212</v>
      </c>
      <c r="F38" s="42" t="s">
        <v>51</v>
      </c>
      <c r="G38" s="140">
        <f>World2016!$G40/1000</f>
        <v>40.39249833144828</v>
      </c>
      <c r="H38" s="141">
        <f t="shared" si="0"/>
        <v>7.1021769576755434E-2</v>
      </c>
      <c r="I38" s="204">
        <f>World2030!$G40/1000</f>
        <v>41.807633169553192</v>
      </c>
      <c r="J38" s="205">
        <f t="shared" si="2"/>
        <v>6.1374000545597995E-2</v>
      </c>
      <c r="K38" s="140">
        <f>World2045!$G40/1000</f>
        <v>37.669209304680074</v>
      </c>
      <c r="L38" s="141">
        <f t="shared" si="1"/>
        <v>4.4040748928968892E-2</v>
      </c>
      <c r="M38" s="204">
        <f>World2060!$G40/1000</f>
        <v>38.082561662003165</v>
      </c>
      <c r="N38" s="205">
        <f t="shared" si="3"/>
        <v>3.7397749031476336E-2</v>
      </c>
    </row>
    <row r="39" spans="1:14">
      <c r="A39" s="37">
        <v>31</v>
      </c>
      <c r="B39" s="17"/>
      <c r="C39" s="16"/>
      <c r="D39" s="12"/>
      <c r="E39" s="17" t="s">
        <v>213</v>
      </c>
      <c r="F39" s="42" t="s">
        <v>52</v>
      </c>
      <c r="G39" s="140">
        <f>World2016!$G41/1000</f>
        <v>1.4091834723949433E-3</v>
      </c>
      <c r="H39" s="141">
        <f t="shared" si="0"/>
        <v>2.4777547317464309E-6</v>
      </c>
      <c r="I39" s="204">
        <f>World2030!$G41/1000</f>
        <v>1.1613338738679887E-3</v>
      </c>
      <c r="J39" s="205">
        <f t="shared" si="2"/>
        <v>1.7048491006255427E-6</v>
      </c>
      <c r="K39" s="140">
        <f>World2045!$G41/1000</f>
        <v>1.4155711084604264E-3</v>
      </c>
      <c r="L39" s="141">
        <f t="shared" si="1"/>
        <v>1.6550071777339451E-6</v>
      </c>
      <c r="M39" s="204">
        <f>World2060!$G41/1000</f>
        <v>1.6359038725495339E-3</v>
      </c>
      <c r="N39" s="205">
        <f t="shared" si="3"/>
        <v>1.6064865333433998E-6</v>
      </c>
    </row>
    <row r="40" spans="1:14">
      <c r="A40" s="37">
        <v>32</v>
      </c>
      <c r="B40" s="17"/>
      <c r="C40" s="16"/>
      <c r="D40" s="38"/>
      <c r="E40" s="17" t="s">
        <v>214</v>
      </c>
      <c r="F40" s="42" t="s">
        <v>53</v>
      </c>
      <c r="G40" s="140">
        <f>World2016!$G42/1000</f>
        <v>24.327245391702281</v>
      </c>
      <c r="H40" s="141">
        <f t="shared" ref="H40:H71" si="4">100*G40/G$8</f>
        <v>4.2774378610334299E-2</v>
      </c>
      <c r="I40" s="204">
        <f>World2030!$G42/1000</f>
        <v>15.822899791967124</v>
      </c>
      <c r="J40" s="205">
        <f t="shared" si="2"/>
        <v>2.3228166409868814E-2</v>
      </c>
      <c r="K40" s="140">
        <f>World2045!$G42/1000</f>
        <v>11.285395717109495</v>
      </c>
      <c r="L40" s="141">
        <f t="shared" si="1"/>
        <v>1.3194258348277303E-2</v>
      </c>
      <c r="M40" s="204">
        <f>World2060!$G42/1000</f>
        <v>8.7052995538628029</v>
      </c>
      <c r="N40" s="205">
        <f t="shared" si="3"/>
        <v>8.5487581126668221E-3</v>
      </c>
    </row>
    <row r="41" spans="1:14">
      <c r="A41" s="37">
        <v>33</v>
      </c>
      <c r="B41" s="17"/>
      <c r="C41" s="16"/>
      <c r="D41" s="38" t="s">
        <v>54</v>
      </c>
      <c r="E41" s="39" t="s">
        <v>55</v>
      </c>
      <c r="F41" s="42"/>
      <c r="G41" s="140">
        <f>World2016!$G43/1000</f>
        <v>6.2503250053382224</v>
      </c>
      <c r="H41" s="141">
        <f t="shared" si="4"/>
        <v>1.0989890713527637E-2</v>
      </c>
      <c r="I41" s="204">
        <f>World2030!$G43/1000</f>
        <v>4.0728642890926343</v>
      </c>
      <c r="J41" s="205">
        <f t="shared" si="2"/>
        <v>5.9790032620875436E-3</v>
      </c>
      <c r="K41" s="140">
        <f>World2045!$G43/1000</f>
        <v>2.1354959327461018</v>
      </c>
      <c r="L41" s="141">
        <f t="shared" si="1"/>
        <v>2.4967033274367282E-3</v>
      </c>
      <c r="M41" s="204">
        <f>World2060!$G43/1000</f>
        <v>1.4095091130187931</v>
      </c>
      <c r="N41" s="205">
        <f t="shared" si="3"/>
        <v>1.3841628757565816E-3</v>
      </c>
    </row>
    <row r="42" spans="1:14">
      <c r="A42" s="37">
        <v>34</v>
      </c>
      <c r="B42" s="17"/>
      <c r="C42" s="16"/>
      <c r="D42" s="8"/>
      <c r="E42" s="17" t="s">
        <v>12</v>
      </c>
      <c r="F42" s="42" t="s">
        <v>56</v>
      </c>
      <c r="G42" s="140">
        <f>World2016!$G44/1000</f>
        <v>6.2482824230051346</v>
      </c>
      <c r="H42" s="141">
        <f t="shared" si="4"/>
        <v>1.0986299259228085E-2</v>
      </c>
      <c r="I42" s="204">
        <f>World2030!$G44/1000</f>
        <v>4.0711970362838246</v>
      </c>
      <c r="J42" s="205">
        <f t="shared" si="2"/>
        <v>5.9765557192098459E-3</v>
      </c>
      <c r="K42" s="140">
        <f>World2045!$G44/1000</f>
        <v>2.1338811394454735</v>
      </c>
      <c r="L42" s="141">
        <f t="shared" si="1"/>
        <v>2.4948154007284735E-3</v>
      </c>
      <c r="M42" s="204">
        <f>World2060!$G44/1000</f>
        <v>1.4080003724893753</v>
      </c>
      <c r="N42" s="205">
        <f t="shared" si="3"/>
        <v>1.3826812658750414E-3</v>
      </c>
    </row>
    <row r="43" spans="1:14">
      <c r="A43" s="37">
        <v>35</v>
      </c>
      <c r="B43" s="17"/>
      <c r="C43" s="16"/>
      <c r="D43" s="8"/>
      <c r="E43" s="17" t="s">
        <v>14</v>
      </c>
      <c r="F43" s="42" t="s">
        <v>57</v>
      </c>
      <c r="G43" s="140">
        <f>World2016!$G45/1000</f>
        <v>8.0712211132049564E-4</v>
      </c>
      <c r="H43" s="141">
        <f t="shared" si="4"/>
        <v>1.4191556100375844E-6</v>
      </c>
      <c r="I43" s="204">
        <f>World2030!$G45/1000</f>
        <v>4.9841159582138066E-4</v>
      </c>
      <c r="J43" s="205">
        <f t="shared" si="2"/>
        <v>7.3167293230440245E-7</v>
      </c>
      <c r="K43" s="140">
        <f>World2045!$G45/1000</f>
        <v>4.0019550919532777E-4</v>
      </c>
      <c r="L43" s="141">
        <f t="shared" si="1"/>
        <v>4.6788637904280485E-7</v>
      </c>
      <c r="M43" s="204">
        <f>World2060!$G45/1000</f>
        <v>3.0275373905897142E-4</v>
      </c>
      <c r="N43" s="205">
        <f t="shared" si="3"/>
        <v>2.9730952587061157E-7</v>
      </c>
    </row>
    <row r="44" spans="1:14">
      <c r="A44" s="37">
        <v>36</v>
      </c>
      <c r="B44" s="10"/>
      <c r="C44" s="16"/>
      <c r="D44" s="8"/>
      <c r="E44" s="17" t="s">
        <v>16</v>
      </c>
      <c r="F44" s="42" t="s">
        <v>58</v>
      </c>
      <c r="G44" s="140">
        <f>World2016!$G46/1000</f>
        <v>1.2354600429534913E-3</v>
      </c>
      <c r="H44" s="141">
        <f t="shared" si="4"/>
        <v>2.172298375107345E-6</v>
      </c>
      <c r="I44" s="204">
        <f>World2030!$G46/1000</f>
        <v>1.168841153383255E-3</v>
      </c>
      <c r="J44" s="205">
        <f t="shared" si="2"/>
        <v>1.7158698578924589E-6</v>
      </c>
      <c r="K44" s="140">
        <f>World2045!$G46/1000</f>
        <v>1.2145977392792702E-3</v>
      </c>
      <c r="L44" s="141">
        <f t="shared" si="1"/>
        <v>1.4200402682369462E-6</v>
      </c>
      <c r="M44" s="204">
        <f>World2060!$G46/1000</f>
        <v>1.2059867791831492E-3</v>
      </c>
      <c r="N44" s="205">
        <f t="shared" si="3"/>
        <v>1.1843003446947623E-6</v>
      </c>
    </row>
    <row r="45" spans="1:14">
      <c r="A45" s="37">
        <v>37</v>
      </c>
      <c r="B45" s="10"/>
      <c r="C45" s="11"/>
      <c r="D45" s="38" t="s">
        <v>59</v>
      </c>
      <c r="E45" s="9" t="s">
        <v>60</v>
      </c>
      <c r="F45" s="44"/>
      <c r="G45" s="140">
        <f>World2016!$G47/1000</f>
        <v>468.61243714558708</v>
      </c>
      <c r="H45" s="141">
        <f t="shared" si="4"/>
        <v>0.82395706892543574</v>
      </c>
      <c r="I45" s="204">
        <f>World2030!$G47/1000</f>
        <v>447.37277905395905</v>
      </c>
      <c r="J45" s="205">
        <f t="shared" si="2"/>
        <v>0.65674746700894893</v>
      </c>
      <c r="K45" s="140">
        <f>World2045!$G47/1000</f>
        <v>428.43726561799974</v>
      </c>
      <c r="L45" s="141">
        <f t="shared" si="1"/>
        <v>0.50090507327298772</v>
      </c>
      <c r="M45" s="204">
        <f>World2060!$G47/1000</f>
        <v>435.06609304505895</v>
      </c>
      <c r="N45" s="205">
        <f t="shared" si="3"/>
        <v>0.42724259739170634</v>
      </c>
    </row>
    <row r="46" spans="1:14">
      <c r="A46" s="93">
        <v>38</v>
      </c>
      <c r="B46" s="94"/>
      <c r="C46" s="95" t="s">
        <v>61</v>
      </c>
      <c r="D46" s="96" t="s">
        <v>62</v>
      </c>
      <c r="E46" s="97"/>
      <c r="F46" s="98"/>
      <c r="G46" s="142">
        <f>World2016!$G48/1000</f>
        <v>2964.4805493625499</v>
      </c>
      <c r="H46" s="143">
        <f t="shared" si="4"/>
        <v>5.2124197113026494</v>
      </c>
      <c r="I46" s="142">
        <f>World2030!$G48/1000</f>
        <v>3226.344791797816</v>
      </c>
      <c r="J46" s="143">
        <f t="shared" si="2"/>
        <v>4.7363046410455922</v>
      </c>
      <c r="K46" s="142">
        <f>World2045!$G48/1000</f>
        <v>3847.749786017645</v>
      </c>
      <c r="L46" s="143">
        <f t="shared" si="1"/>
        <v>4.4985755049135898</v>
      </c>
      <c r="M46" s="142">
        <f>World2060!$G48/1000</f>
        <v>4626.5181307260445</v>
      </c>
      <c r="N46" s="143">
        <f t="shared" si="3"/>
        <v>4.5433226230445403</v>
      </c>
    </row>
    <row r="47" spans="1:14">
      <c r="A47" s="37">
        <v>39</v>
      </c>
      <c r="B47" s="17"/>
      <c r="C47" s="16"/>
      <c r="D47" s="38" t="s">
        <v>8</v>
      </c>
      <c r="E47" s="45" t="s">
        <v>63</v>
      </c>
      <c r="F47" s="40"/>
      <c r="G47" s="140">
        <f>World2016!$G49/1000</f>
        <v>2957.1359037144803</v>
      </c>
      <c r="H47" s="141">
        <f t="shared" si="4"/>
        <v>5.1995056863626772</v>
      </c>
      <c r="I47" s="204">
        <f>World2030!$G49/1000</f>
        <v>3221.258281084612</v>
      </c>
      <c r="J47" s="205">
        <f t="shared" si="2"/>
        <v>4.7288375952546637</v>
      </c>
      <c r="K47" s="140">
        <f>World2045!$G49/1000</f>
        <v>3842.4552835477043</v>
      </c>
      <c r="L47" s="141">
        <f t="shared" si="1"/>
        <v>4.4923854664634471</v>
      </c>
      <c r="M47" s="204">
        <f>World2060!$G49/1000</f>
        <v>4620.9046743843301</v>
      </c>
      <c r="N47" s="205">
        <f t="shared" si="3"/>
        <v>4.5378101096445809</v>
      </c>
    </row>
    <row r="48" spans="1:14">
      <c r="A48" s="37">
        <v>40</v>
      </c>
      <c r="B48" s="17"/>
      <c r="C48" s="16"/>
      <c r="D48" s="38" t="s">
        <v>10</v>
      </c>
      <c r="E48" s="45" t="s">
        <v>64</v>
      </c>
      <c r="F48" s="40"/>
      <c r="G48" s="140">
        <f>World2016!$G50/1000</f>
        <v>5.8993994945203267</v>
      </c>
      <c r="H48" s="141">
        <f t="shared" si="4"/>
        <v>1.0372861517576434E-2</v>
      </c>
      <c r="I48" s="204">
        <f>World2030!$G50/1000</f>
        <v>3.8549523148203577</v>
      </c>
      <c r="J48" s="205">
        <f t="shared" si="2"/>
        <v>5.6591064247411308E-3</v>
      </c>
      <c r="K48" s="140">
        <f>World2045!$G50/1000</f>
        <v>4.0259664226384357</v>
      </c>
      <c r="L48" s="141">
        <f t="shared" si="1"/>
        <v>4.7069365056688246E-3</v>
      </c>
      <c r="M48" s="204">
        <f>World2060!$G50/1000</f>
        <v>4.2190093794779786</v>
      </c>
      <c r="N48" s="205">
        <f t="shared" si="3"/>
        <v>4.1431418226413174E-3</v>
      </c>
    </row>
    <row r="49" spans="1:14">
      <c r="A49" s="37">
        <v>41</v>
      </c>
      <c r="B49" s="17"/>
      <c r="C49" s="16"/>
      <c r="D49" s="38" t="s">
        <v>22</v>
      </c>
      <c r="E49" s="45" t="s">
        <v>65</v>
      </c>
      <c r="F49" s="40"/>
      <c r="G49" s="140">
        <f>World2016!$G51/1000</f>
        <v>1.4452338386254524</v>
      </c>
      <c r="H49" s="141">
        <f t="shared" si="4"/>
        <v>2.5411417691752953E-3</v>
      </c>
      <c r="I49" s="204">
        <f>World2030!$G51/1000</f>
        <v>1.2315765678023249</v>
      </c>
      <c r="J49" s="205">
        <f t="shared" si="2"/>
        <v>1.8079660390651435E-3</v>
      </c>
      <c r="K49" s="140">
        <f>World2045!$G51/1000</f>
        <v>1.2685205355431131</v>
      </c>
      <c r="L49" s="141">
        <f t="shared" si="1"/>
        <v>1.4830838089865204E-3</v>
      </c>
      <c r="M49" s="204">
        <f>World2060!$G51/1000</f>
        <v>1.3943979001214255</v>
      </c>
      <c r="N49" s="205">
        <f t="shared" si="3"/>
        <v>1.3693233974538177E-3</v>
      </c>
    </row>
    <row r="50" spans="1:14">
      <c r="A50" s="93">
        <v>42</v>
      </c>
      <c r="B50" s="94"/>
      <c r="C50" s="95" t="s">
        <v>66</v>
      </c>
      <c r="D50" s="96" t="s">
        <v>67</v>
      </c>
      <c r="E50" s="97"/>
      <c r="F50" s="98"/>
      <c r="G50" s="142">
        <f>World2016!$G52/1000</f>
        <v>298.18996982749553</v>
      </c>
      <c r="H50" s="143">
        <f t="shared" si="4"/>
        <v>0.52430476454831121</v>
      </c>
      <c r="I50" s="142">
        <f>World2030!$G52/1000</f>
        <v>226.9205883734133</v>
      </c>
      <c r="J50" s="143">
        <f t="shared" si="2"/>
        <v>0.33312156797194092</v>
      </c>
      <c r="K50" s="142">
        <f>World2045!$G52/1000</f>
        <v>172.20139379312843</v>
      </c>
      <c r="L50" s="143">
        <f t="shared" si="1"/>
        <v>0.2013283126789561</v>
      </c>
      <c r="M50" s="142">
        <f>World2060!$G52/1000</f>
        <v>136.79296844071521</v>
      </c>
      <c r="N50" s="143">
        <f t="shared" si="3"/>
        <v>0.13433311415394528</v>
      </c>
    </row>
    <row r="51" spans="1:14">
      <c r="A51" s="93">
        <v>49</v>
      </c>
      <c r="B51" s="94"/>
      <c r="C51" s="95" t="s">
        <v>68</v>
      </c>
      <c r="D51" s="96" t="s">
        <v>69</v>
      </c>
      <c r="E51" s="97"/>
      <c r="F51" s="98"/>
      <c r="G51" s="142">
        <f>World2016!$G53/1000</f>
        <v>2274.7983034904005</v>
      </c>
      <c r="H51" s="143">
        <f t="shared" si="4"/>
        <v>3.9997575692985525</v>
      </c>
      <c r="I51" s="142">
        <f>World2030!$G53/1000</f>
        <v>1624.9024997498429</v>
      </c>
      <c r="J51" s="143">
        <f t="shared" si="2"/>
        <v>2.3853722238171899</v>
      </c>
      <c r="K51" s="142">
        <f>World2045!$G53/1000</f>
        <v>1057.8770320539791</v>
      </c>
      <c r="L51" s="143">
        <f t="shared" si="1"/>
        <v>1.236811115135982</v>
      </c>
      <c r="M51" s="142">
        <f>World2060!$G53/1000</f>
        <v>648.39839576828854</v>
      </c>
      <c r="N51" s="143">
        <f t="shared" si="3"/>
        <v>0.63673869138767469</v>
      </c>
    </row>
    <row r="52" spans="1:14">
      <c r="A52" s="37">
        <v>50</v>
      </c>
      <c r="B52" s="17"/>
      <c r="C52" s="16"/>
      <c r="D52" s="38" t="s">
        <v>8</v>
      </c>
      <c r="E52" s="47" t="s">
        <v>70</v>
      </c>
      <c r="F52" s="40"/>
      <c r="G52" s="140">
        <f>World2016!$G54/1000</f>
        <v>1013.3303587414026</v>
      </c>
      <c r="H52" s="141">
        <f t="shared" si="4"/>
        <v>1.7817297324149541</v>
      </c>
      <c r="I52" s="204">
        <f>World2030!$G54/1000</f>
        <v>755.75281163213583</v>
      </c>
      <c r="J52" s="205">
        <f t="shared" si="2"/>
        <v>1.1094522688078694</v>
      </c>
      <c r="K52" s="140">
        <f>World2045!$G54/1000</f>
        <v>499.10739095048837</v>
      </c>
      <c r="L52" s="141">
        <f t="shared" si="1"/>
        <v>0.58352866171555717</v>
      </c>
      <c r="M52" s="204">
        <f>World2060!$G54/1000</f>
        <v>310.23584176685131</v>
      </c>
      <c r="N52" s="205">
        <f t="shared" si="3"/>
        <v>0.30465708304863104</v>
      </c>
    </row>
    <row r="53" spans="1:14">
      <c r="A53" s="37">
        <v>51</v>
      </c>
      <c r="B53" s="10"/>
      <c r="C53" s="16"/>
      <c r="D53" s="38" t="s">
        <v>10</v>
      </c>
      <c r="E53" s="47" t="s">
        <v>71</v>
      </c>
      <c r="F53" s="40"/>
      <c r="G53" s="140">
        <f>World2016!$G55/1000</f>
        <v>678.63830363807085</v>
      </c>
      <c r="H53" s="141">
        <f t="shared" si="4"/>
        <v>1.193243676869024</v>
      </c>
      <c r="I53" s="204">
        <f>World2030!$G55/1000</f>
        <v>479.56731400906483</v>
      </c>
      <c r="J53" s="205">
        <f t="shared" si="2"/>
        <v>0.70400934853872921</v>
      </c>
      <c r="K53" s="140">
        <f>World2045!$G55/1000</f>
        <v>325.42415030817801</v>
      </c>
      <c r="L53" s="141">
        <f t="shared" si="1"/>
        <v>0.38046785594102939</v>
      </c>
      <c r="M53" s="204">
        <f>World2060!$G55/1000</f>
        <v>202.87394712583691</v>
      </c>
      <c r="N53" s="205">
        <f t="shared" si="3"/>
        <v>0.19922580384625227</v>
      </c>
    </row>
    <row r="54" spans="1:14">
      <c r="A54" s="37">
        <v>52</v>
      </c>
      <c r="B54" s="17"/>
      <c r="C54" s="11"/>
      <c r="D54" s="38" t="s">
        <v>22</v>
      </c>
      <c r="E54" s="47" t="s">
        <v>72</v>
      </c>
      <c r="F54" s="43"/>
      <c r="G54" s="140">
        <f>World2016!$G56/1000</f>
        <v>395.58302280830219</v>
      </c>
      <c r="H54" s="141">
        <f t="shared" si="4"/>
        <v>0.69555010100709169</v>
      </c>
      <c r="I54" s="204">
        <f>World2030!$G56/1000</f>
        <v>291.99708952960754</v>
      </c>
      <c r="J54" s="205">
        <f t="shared" si="2"/>
        <v>0.42865448659634531</v>
      </c>
      <c r="K54" s="140">
        <f>World2045!$G56/1000</f>
        <v>195.3450175869537</v>
      </c>
      <c r="L54" s="141">
        <f t="shared" si="1"/>
        <v>0.22838655317894274</v>
      </c>
      <c r="M54" s="204">
        <f>World2060!$G56/1000</f>
        <v>120.36791017388046</v>
      </c>
      <c r="N54" s="205">
        <f t="shared" si="3"/>
        <v>0.11820341646337895</v>
      </c>
    </row>
    <row r="55" spans="1:14">
      <c r="A55" s="37">
        <v>53</v>
      </c>
      <c r="B55" s="12"/>
      <c r="C55" s="12"/>
      <c r="D55" s="38" t="s">
        <v>24</v>
      </c>
      <c r="E55" s="13" t="s">
        <v>73</v>
      </c>
      <c r="F55" s="43"/>
      <c r="G55" s="140">
        <f>World2016!$G57/1000</f>
        <v>187.24660465689004</v>
      </c>
      <c r="H55" s="141">
        <f t="shared" si="4"/>
        <v>0.3292340350143092</v>
      </c>
      <c r="I55" s="204">
        <f>World2030!$G57/1000</f>
        <v>97.585296104766428</v>
      </c>
      <c r="J55" s="205">
        <f t="shared" si="2"/>
        <v>0.14325613679412899</v>
      </c>
      <c r="K55" s="140">
        <f>World2045!$G57/1000</f>
        <v>38.000466885566709</v>
      </c>
      <c r="L55" s="141">
        <f t="shared" si="1"/>
        <v>4.4428036908194767E-2</v>
      </c>
      <c r="M55" s="204">
        <f>World2060!$G57/1000</f>
        <v>14.920697195681278</v>
      </c>
      <c r="N55" s="205">
        <f t="shared" si="3"/>
        <v>1.4652388514491283E-2</v>
      </c>
    </row>
    <row r="56" spans="1:14">
      <c r="A56" s="93">
        <v>54</v>
      </c>
      <c r="B56" s="94"/>
      <c r="C56" s="95" t="s">
        <v>74</v>
      </c>
      <c r="D56" s="96" t="s">
        <v>75</v>
      </c>
      <c r="E56" s="97"/>
      <c r="F56" s="98"/>
      <c r="G56" s="142">
        <f>World2016!$G58/1000</f>
        <v>452.65707046217818</v>
      </c>
      <c r="H56" s="143">
        <f t="shared" si="4"/>
        <v>0.79590288998351444</v>
      </c>
      <c r="I56" s="142">
        <f>World2030!$G58/1000</f>
        <v>437.89855691595358</v>
      </c>
      <c r="J56" s="143">
        <f t="shared" si="2"/>
        <v>0.64283921938562916</v>
      </c>
      <c r="K56" s="142">
        <f>World2045!$G58/1000</f>
        <v>487.456469496247</v>
      </c>
      <c r="L56" s="143">
        <f t="shared" si="1"/>
        <v>0.56990705096160832</v>
      </c>
      <c r="M56" s="142">
        <f>World2060!$G58/1000</f>
        <v>610.09807783918211</v>
      </c>
      <c r="N56" s="143">
        <f t="shared" si="3"/>
        <v>0.59912710185094464</v>
      </c>
    </row>
    <row r="57" spans="1:14">
      <c r="A57" s="37">
        <v>55</v>
      </c>
      <c r="B57" s="17"/>
      <c r="C57" s="16"/>
      <c r="D57" s="38" t="s">
        <v>8</v>
      </c>
      <c r="E57" s="45" t="s">
        <v>76</v>
      </c>
      <c r="F57" s="40"/>
      <c r="G57" s="140">
        <f>World2016!$G59/1000</f>
        <v>342.31958332216169</v>
      </c>
      <c r="H57" s="141">
        <f t="shared" si="4"/>
        <v>0.60189747038718977</v>
      </c>
      <c r="I57" s="204">
        <f>World2030!$G59/1000</f>
        <v>290.86116072999766</v>
      </c>
      <c r="J57" s="205">
        <f t="shared" si="2"/>
        <v>0.42698693238479069</v>
      </c>
      <c r="K57" s="140">
        <f>World2045!$G59/1000</f>
        <v>272.91501306560951</v>
      </c>
      <c r="L57" s="141">
        <f t="shared" si="1"/>
        <v>0.31907708686296926</v>
      </c>
      <c r="M57" s="204">
        <f>World2060!$G59/1000</f>
        <v>310.41253128798451</v>
      </c>
      <c r="N57" s="205">
        <f t="shared" si="3"/>
        <v>0.30483059528308831</v>
      </c>
    </row>
    <row r="58" spans="1:14">
      <c r="A58" s="37">
        <v>56</v>
      </c>
      <c r="B58" s="17"/>
      <c r="C58" s="16"/>
      <c r="D58" s="38" t="s">
        <v>10</v>
      </c>
      <c r="E58" s="45" t="s">
        <v>77</v>
      </c>
      <c r="F58" s="40"/>
      <c r="G58" s="140">
        <f>World2016!$G60/1000</f>
        <v>2.6572301095275432</v>
      </c>
      <c r="H58" s="141">
        <f t="shared" si="4"/>
        <v>4.6721840031456949E-3</v>
      </c>
      <c r="I58" s="204">
        <f>World2030!$G60/1000</f>
        <v>2.5115384132726604</v>
      </c>
      <c r="J58" s="205">
        <f t="shared" si="2"/>
        <v>3.686962122953729E-3</v>
      </c>
      <c r="K58" s="140">
        <f>World2045!$G60/1000</f>
        <v>2.2382663297296403</v>
      </c>
      <c r="L58" s="141">
        <f t="shared" si="1"/>
        <v>2.6168567719721345E-3</v>
      </c>
      <c r="M58" s="204">
        <f>World2060!$G60/1000</f>
        <v>2.1878031672725564</v>
      </c>
      <c r="N58" s="205">
        <f t="shared" si="3"/>
        <v>2.1484614009451694E-3</v>
      </c>
    </row>
    <row r="59" spans="1:14">
      <c r="A59" s="37">
        <v>57</v>
      </c>
      <c r="B59" s="17"/>
      <c r="C59" s="16"/>
      <c r="D59" s="38" t="s">
        <v>22</v>
      </c>
      <c r="E59" s="45" t="s">
        <v>78</v>
      </c>
      <c r="F59" s="40"/>
      <c r="G59" s="140">
        <f>World2016!$G61/1000</f>
        <v>8.421463876962661E-3</v>
      </c>
      <c r="H59" s="141">
        <f t="shared" si="4"/>
        <v>1.4807384828260176E-5</v>
      </c>
      <c r="I59" s="204">
        <f>World2030!$G61/1000</f>
        <v>6.7494528889656064E-3</v>
      </c>
      <c r="J59" s="205">
        <f t="shared" si="2"/>
        <v>9.9082606185785715E-6</v>
      </c>
      <c r="K59" s="140">
        <f>World2045!$G61/1000</f>
        <v>8.0072821080684666E-3</v>
      </c>
      <c r="L59" s="141">
        <f t="shared" si="1"/>
        <v>9.3616698474489818E-6</v>
      </c>
      <c r="M59" s="204">
        <f>World2060!$G61/1000</f>
        <v>9.3375384733080866E-3</v>
      </c>
      <c r="N59" s="205">
        <f t="shared" si="3"/>
        <v>9.169627912529514E-6</v>
      </c>
    </row>
    <row r="60" spans="1:14">
      <c r="A60" s="37">
        <v>58</v>
      </c>
      <c r="B60" s="14"/>
      <c r="C60" s="16"/>
      <c r="D60" s="38" t="s">
        <v>24</v>
      </c>
      <c r="E60" s="45" t="s">
        <v>79</v>
      </c>
      <c r="F60" s="40"/>
      <c r="G60" s="140">
        <f>World2016!$G62/1000</f>
        <v>23.917949244600603</v>
      </c>
      <c r="H60" s="141">
        <f t="shared" si="4"/>
        <v>4.2054716845182305E-2</v>
      </c>
      <c r="I60" s="204">
        <f>World2030!$G62/1000</f>
        <v>27.50449790562039</v>
      </c>
      <c r="J60" s="205">
        <f t="shared" si="2"/>
        <v>4.037686282358819E-2</v>
      </c>
      <c r="K60" s="140">
        <f>World2045!$G62/1000</f>
        <v>33.882107420984077</v>
      </c>
      <c r="L60" s="141">
        <f t="shared" si="1"/>
        <v>3.9613079585573391E-2</v>
      </c>
      <c r="M60" s="204">
        <f>World2060!$G62/1000</f>
        <v>38.175616294785911</v>
      </c>
      <c r="N60" s="205">
        <f t="shared" si="3"/>
        <v>3.7489130326513999E-2</v>
      </c>
    </row>
    <row r="61" spans="1:14">
      <c r="A61" s="37">
        <v>59</v>
      </c>
      <c r="B61" s="12"/>
      <c r="C61" s="14"/>
      <c r="D61" s="38" t="s">
        <v>26</v>
      </c>
      <c r="E61" s="14" t="s">
        <v>80</v>
      </c>
      <c r="F61" s="48"/>
      <c r="G61" s="140">
        <f>World2016!$G63/1000</f>
        <v>83.753887051581742</v>
      </c>
      <c r="H61" s="141">
        <f t="shared" si="4"/>
        <v>0.14726371264596549</v>
      </c>
      <c r="I61" s="204">
        <f>World2030!$G63/1000</f>
        <v>117.01461118359008</v>
      </c>
      <c r="J61" s="205">
        <f t="shared" si="2"/>
        <v>0.17177855492318811</v>
      </c>
      <c r="K61" s="140">
        <f>World2045!$G63/1000</f>
        <v>178.41307564162236</v>
      </c>
      <c r="L61" s="141">
        <f t="shared" si="1"/>
        <v>0.20859066635629131</v>
      </c>
      <c r="M61" s="204">
        <f>World2060!$G63/1000</f>
        <v>259.31278789727719</v>
      </c>
      <c r="N61" s="205">
        <f t="shared" si="3"/>
        <v>0.25464974358882775</v>
      </c>
    </row>
    <row r="62" spans="1:14">
      <c r="A62" s="72">
        <v>60</v>
      </c>
      <c r="B62" s="73" t="s">
        <v>81</v>
      </c>
      <c r="C62" s="77" t="s">
        <v>82</v>
      </c>
      <c r="D62" s="78"/>
      <c r="E62" s="78"/>
      <c r="F62" s="79"/>
      <c r="G62" s="136">
        <f>World2016!$G64/1000</f>
        <v>40507.599506493178</v>
      </c>
      <c r="H62" s="137">
        <f t="shared" si="4"/>
        <v>71.224150946310104</v>
      </c>
      <c r="I62" s="136">
        <f>World2030!$G64/1000</f>
        <v>52461.236006100189</v>
      </c>
      <c r="J62" s="137">
        <f t="shared" si="2"/>
        <v>77.013590178693875</v>
      </c>
      <c r="K62" s="136">
        <f>World2045!$G64/1000</f>
        <v>69445.293666525467</v>
      </c>
      <c r="L62" s="137">
        <f t="shared" si="1"/>
        <v>81.191583235222808</v>
      </c>
      <c r="M62" s="136">
        <f>World2060!$G64/1000</f>
        <v>84094.25181201339</v>
      </c>
      <c r="N62" s="137">
        <f t="shared" si="3"/>
        <v>82.582042462582223</v>
      </c>
    </row>
    <row r="63" spans="1:14">
      <c r="A63" s="93">
        <v>61</v>
      </c>
      <c r="B63" s="94"/>
      <c r="C63" s="95" t="s">
        <v>6</v>
      </c>
      <c r="D63" s="96" t="s">
        <v>83</v>
      </c>
      <c r="E63" s="97"/>
      <c r="F63" s="98"/>
      <c r="G63" s="142">
        <f>World2016!$G65/1000</f>
        <v>8966.2943861796412</v>
      </c>
      <c r="H63" s="143">
        <f t="shared" si="4"/>
        <v>15.765355453559877</v>
      </c>
      <c r="I63" s="142">
        <f>World2030!$G65/1000</f>
        <v>11713.213071990431</v>
      </c>
      <c r="J63" s="143">
        <f t="shared" si="2"/>
        <v>17.195107471297426</v>
      </c>
      <c r="K63" s="142">
        <f>World2045!$G65/1000</f>
        <v>15449.740803456269</v>
      </c>
      <c r="L63" s="143">
        <f t="shared" si="1"/>
        <v>18.062979507725625</v>
      </c>
      <c r="M63" s="142">
        <f>World2060!$G65/1000</f>
        <v>18633.158176421792</v>
      </c>
      <c r="N63" s="143">
        <f t="shared" si="3"/>
        <v>18.298090851406485</v>
      </c>
    </row>
    <row r="64" spans="1:14">
      <c r="A64" s="37">
        <v>62</v>
      </c>
      <c r="B64" s="17"/>
      <c r="C64" s="16"/>
      <c r="D64" s="38" t="s">
        <v>8</v>
      </c>
      <c r="E64" s="49" t="s">
        <v>84</v>
      </c>
      <c r="F64" s="40"/>
      <c r="G64" s="140">
        <f>World2016!$G66/1000</f>
        <v>332.56080659303012</v>
      </c>
      <c r="H64" s="141">
        <f t="shared" si="4"/>
        <v>0.58473870029775044</v>
      </c>
      <c r="I64" s="204">
        <f>World2030!$G66/1000</f>
        <v>439.21169530433883</v>
      </c>
      <c r="J64" s="205">
        <f t="shared" si="2"/>
        <v>0.64476691894801186</v>
      </c>
      <c r="K64" s="140">
        <f>World2045!$G66/1000</f>
        <v>563.11517646863729</v>
      </c>
      <c r="L64" s="141">
        <f t="shared" si="1"/>
        <v>0.65836301219803084</v>
      </c>
      <c r="M64" s="204">
        <f>World2060!$G66/1000</f>
        <v>679.9411827194192</v>
      </c>
      <c r="N64" s="205">
        <f t="shared" si="3"/>
        <v>0.6677142659989983</v>
      </c>
    </row>
    <row r="65" spans="1:14">
      <c r="A65" s="37">
        <v>63</v>
      </c>
      <c r="B65" s="17"/>
      <c r="C65" s="16"/>
      <c r="D65" s="38" t="s">
        <v>10</v>
      </c>
      <c r="E65" s="49" t="s">
        <v>85</v>
      </c>
      <c r="F65" s="40"/>
      <c r="G65" s="140">
        <f>World2016!$G67/1000</f>
        <v>429.14473089063586</v>
      </c>
      <c r="H65" s="141">
        <f t="shared" si="4"/>
        <v>0.75456135300905136</v>
      </c>
      <c r="I65" s="204">
        <f>World2030!$G67/1000</f>
        <v>572.90195485936442</v>
      </c>
      <c r="J65" s="205">
        <f t="shared" si="2"/>
        <v>0.84102548325360194</v>
      </c>
      <c r="K65" s="140">
        <f>World2045!$G67/1000</f>
        <v>794.3056108093042</v>
      </c>
      <c r="L65" s="141">
        <f t="shared" si="1"/>
        <v>0.92865803727336682</v>
      </c>
      <c r="M65" s="204">
        <f>World2060!$G67/1000</f>
        <v>977.28340381346072</v>
      </c>
      <c r="N65" s="205">
        <f t="shared" si="3"/>
        <v>0.95970958552687591</v>
      </c>
    </row>
    <row r="66" spans="1:14">
      <c r="A66" s="37">
        <v>64</v>
      </c>
      <c r="B66" s="17"/>
      <c r="C66" s="16"/>
      <c r="D66" s="38" t="s">
        <v>22</v>
      </c>
      <c r="E66" s="49" t="s">
        <v>86</v>
      </c>
      <c r="F66" s="40"/>
      <c r="G66" s="140">
        <f>World2016!$G68/1000</f>
        <v>760.17175352136042</v>
      </c>
      <c r="H66" s="141">
        <f t="shared" si="4"/>
        <v>1.3366032146448916</v>
      </c>
      <c r="I66" s="204">
        <f>World2030!$G68/1000</f>
        <v>962.62306428722547</v>
      </c>
      <c r="J66" s="205">
        <f t="shared" si="2"/>
        <v>1.4131397544837574</v>
      </c>
      <c r="K66" s="140">
        <f>World2045!$G68/1000</f>
        <v>1317.0366709412579</v>
      </c>
      <c r="L66" s="141">
        <f t="shared" si="1"/>
        <v>1.539806181914271</v>
      </c>
      <c r="M66" s="204">
        <f>World2060!$G68/1000</f>
        <v>1574.4210603629499</v>
      </c>
      <c r="N66" s="205">
        <f t="shared" si="3"/>
        <v>1.5461093244699375</v>
      </c>
    </row>
    <row r="67" spans="1:14">
      <c r="A67" s="37">
        <v>65</v>
      </c>
      <c r="B67" s="17"/>
      <c r="C67" s="16"/>
      <c r="D67" s="38" t="s">
        <v>24</v>
      </c>
      <c r="E67" s="49" t="s">
        <v>87</v>
      </c>
      <c r="F67" s="40"/>
      <c r="G67" s="140">
        <f>World2016!$G69/1000</f>
        <v>794.49533364967624</v>
      </c>
      <c r="H67" s="141">
        <f t="shared" si="4"/>
        <v>1.3969540594705661</v>
      </c>
      <c r="I67" s="204">
        <f>World2030!$G69/1000</f>
        <v>1059.0895878596637</v>
      </c>
      <c r="J67" s="205">
        <f t="shared" si="2"/>
        <v>1.5547535226288158</v>
      </c>
      <c r="K67" s="140">
        <f>World2045!$G69/1000</f>
        <v>1426.1721464399654</v>
      </c>
      <c r="L67" s="141">
        <f t="shared" si="1"/>
        <v>1.667401322996382</v>
      </c>
      <c r="M67" s="204">
        <f>World2060!$G69/1000</f>
        <v>1705.7693377367762</v>
      </c>
      <c r="N67" s="205">
        <f t="shared" si="3"/>
        <v>1.6750956557083683</v>
      </c>
    </row>
    <row r="68" spans="1:14">
      <c r="A68" s="37">
        <v>66</v>
      </c>
      <c r="B68" s="17"/>
      <c r="C68" s="16"/>
      <c r="D68" s="38" t="s">
        <v>26</v>
      </c>
      <c r="E68" s="49" t="s">
        <v>88</v>
      </c>
      <c r="F68" s="40"/>
      <c r="G68" s="140">
        <f>World2016!$G70/1000</f>
        <v>829.59949711324145</v>
      </c>
      <c r="H68" s="141">
        <f t="shared" si="4"/>
        <v>1.4586773970129978</v>
      </c>
      <c r="I68" s="204">
        <f>World2030!$G70/1000</f>
        <v>1111.7883906098409</v>
      </c>
      <c r="J68" s="205">
        <f t="shared" si="2"/>
        <v>1.6321158630326533</v>
      </c>
      <c r="K68" s="140">
        <f>World2045!$G70/1000</f>
        <v>1441.4462509260188</v>
      </c>
      <c r="L68" s="141">
        <f t="shared" si="1"/>
        <v>1.6852589582693775</v>
      </c>
      <c r="M68" s="204">
        <f>World2060!$G70/1000</f>
        <v>1660.8046670149076</v>
      </c>
      <c r="N68" s="205">
        <f t="shared" si="3"/>
        <v>1.6309395538719418</v>
      </c>
    </row>
    <row r="69" spans="1:14">
      <c r="A69" s="37">
        <v>67</v>
      </c>
      <c r="B69" s="17"/>
      <c r="C69" s="16"/>
      <c r="D69" s="38" t="s">
        <v>32</v>
      </c>
      <c r="E69" s="49" t="s">
        <v>89</v>
      </c>
      <c r="F69" s="40"/>
      <c r="G69" s="140">
        <f>World2016!$G71/1000</f>
        <v>371.81387887458175</v>
      </c>
      <c r="H69" s="141">
        <f t="shared" si="4"/>
        <v>0.65375702721291362</v>
      </c>
      <c r="I69" s="204">
        <f>World2030!$G71/1000</f>
        <v>503.95309631005279</v>
      </c>
      <c r="J69" s="205">
        <f t="shared" si="2"/>
        <v>0.73980790738505064</v>
      </c>
      <c r="K69" s="140">
        <f>World2045!$G71/1000</f>
        <v>641.07687172144165</v>
      </c>
      <c r="L69" s="141">
        <f t="shared" si="1"/>
        <v>0.74951149951918528</v>
      </c>
      <c r="M69" s="204">
        <f>World2060!$G71/1000</f>
        <v>733.3665918071971</v>
      </c>
      <c r="N69" s="205">
        <f t="shared" si="3"/>
        <v>0.7201789625365258</v>
      </c>
    </row>
    <row r="70" spans="1:14">
      <c r="A70" s="37">
        <v>68</v>
      </c>
      <c r="B70" s="17"/>
      <c r="C70" s="16"/>
      <c r="D70" s="38" t="s">
        <v>34</v>
      </c>
      <c r="E70" s="49" t="s">
        <v>90</v>
      </c>
      <c r="F70" s="40"/>
      <c r="G70" s="140">
        <f>World2016!$G72/1000</f>
        <v>1707.7399784066231</v>
      </c>
      <c r="H70" s="141">
        <f t="shared" si="4"/>
        <v>3.0027039735984498</v>
      </c>
      <c r="I70" s="204">
        <f>World2030!$G72/1000</f>
        <v>2018.5213002008757</v>
      </c>
      <c r="J70" s="205">
        <f t="shared" si="2"/>
        <v>2.9632083422997968</v>
      </c>
      <c r="K70" s="140">
        <f>World2045!$G72/1000</f>
        <v>2340.3730236294055</v>
      </c>
      <c r="L70" s="141">
        <f t="shared" si="1"/>
        <v>2.7362342516966143</v>
      </c>
      <c r="M70" s="204">
        <f>World2060!$G72/1000</f>
        <v>2448.8056180516028</v>
      </c>
      <c r="N70" s="205">
        <f t="shared" si="3"/>
        <v>2.404770423365107</v>
      </c>
    </row>
    <row r="71" spans="1:14">
      <c r="A71" s="37">
        <v>69</v>
      </c>
      <c r="B71" s="17"/>
      <c r="C71" s="16"/>
      <c r="D71" s="38" t="s">
        <v>36</v>
      </c>
      <c r="E71" s="49" t="s">
        <v>91</v>
      </c>
      <c r="F71" s="40"/>
      <c r="G71" s="140">
        <f>World2016!$G73/1000</f>
        <v>113.08001759641152</v>
      </c>
      <c r="H71" s="141">
        <f t="shared" si="4"/>
        <v>0.19882758643861859</v>
      </c>
      <c r="I71" s="204">
        <f>World2030!$G73/1000</f>
        <v>155.20975824920589</v>
      </c>
      <c r="J71" s="205">
        <f t="shared" si="2"/>
        <v>0.22784939173275617</v>
      </c>
      <c r="K71" s="140">
        <f>World2045!$G73/1000</f>
        <v>214.16462222765952</v>
      </c>
      <c r="L71" s="141">
        <f t="shared" si="1"/>
        <v>0.2503893904623048</v>
      </c>
      <c r="M71" s="204">
        <f>World2060!$G73/1000</f>
        <v>268.13303392796729</v>
      </c>
      <c r="N71" s="205">
        <f t="shared" si="3"/>
        <v>0.26331138117453506</v>
      </c>
    </row>
    <row r="72" spans="1:14">
      <c r="A72" s="37">
        <v>70</v>
      </c>
      <c r="B72" s="17"/>
      <c r="C72" s="16"/>
      <c r="D72" s="38" t="s">
        <v>38</v>
      </c>
      <c r="E72" s="49" t="s">
        <v>92</v>
      </c>
      <c r="F72" s="40"/>
      <c r="G72" s="140">
        <f>World2016!$G74/1000</f>
        <v>586.01234365830669</v>
      </c>
      <c r="H72" s="141">
        <f t="shared" ref="H72:H103" si="5">100*G72/G$8</f>
        <v>1.0303802775187836</v>
      </c>
      <c r="I72" s="204">
        <f>World2030!$G74/1000</f>
        <v>807.24415520422019</v>
      </c>
      <c r="J72" s="205">
        <f t="shared" si="2"/>
        <v>1.1850420477286274</v>
      </c>
      <c r="K72" s="140">
        <f>World2045!$G74/1000</f>
        <v>1136.0210949846462</v>
      </c>
      <c r="L72" s="141">
        <f t="shared" ref="L72:L128" si="6">100*K72/K$8</f>
        <v>1.3281728166249345</v>
      </c>
      <c r="M72" s="204">
        <f>World2060!$G74/1000</f>
        <v>1480.0492082269977</v>
      </c>
      <c r="N72" s="205">
        <f t="shared" si="3"/>
        <v>1.4534344967327775</v>
      </c>
    </row>
    <row r="73" spans="1:14">
      <c r="A73" s="37">
        <v>71</v>
      </c>
      <c r="B73" s="17"/>
      <c r="C73" s="16"/>
      <c r="D73" s="38" t="s">
        <v>40</v>
      </c>
      <c r="E73" s="49" t="s">
        <v>93</v>
      </c>
      <c r="F73" s="40"/>
      <c r="G73" s="140">
        <f>World2016!$G75/1000</f>
        <v>283.43929889697722</v>
      </c>
      <c r="H73" s="141">
        <f t="shared" si="5"/>
        <v>0.49836879140465024</v>
      </c>
      <c r="I73" s="204">
        <f>World2030!$G75/1000</f>
        <v>366.18650336026724</v>
      </c>
      <c r="J73" s="205">
        <f t="shared" ref="J73:J129" si="7">100*I73/I$8</f>
        <v>0.53756524713747267</v>
      </c>
      <c r="K73" s="140">
        <f>World2045!$G75/1000</f>
        <v>491.33130048736695</v>
      </c>
      <c r="L73" s="141">
        <f t="shared" si="6"/>
        <v>0.57443728830855734</v>
      </c>
      <c r="M73" s="204">
        <f>World2060!$G75/1000</f>
        <v>633.96085158845926</v>
      </c>
      <c r="N73" s="205">
        <f t="shared" ref="N73:N129" si="8">100*M73/M$8</f>
        <v>0.62256076767917523</v>
      </c>
    </row>
    <row r="74" spans="1:14">
      <c r="A74" s="37">
        <v>72</v>
      </c>
      <c r="B74" s="17"/>
      <c r="C74" s="16"/>
      <c r="D74" s="38" t="s">
        <v>54</v>
      </c>
      <c r="E74" s="49" t="s">
        <v>94</v>
      </c>
      <c r="F74" s="40"/>
      <c r="G74" s="140">
        <f>World2016!$G76/1000</f>
        <v>84.161463067461852</v>
      </c>
      <c r="H74" s="141">
        <f t="shared" si="5"/>
        <v>0.14798034991973152</v>
      </c>
      <c r="I74" s="204">
        <f>World2030!$G76/1000</f>
        <v>102.64299567369186</v>
      </c>
      <c r="J74" s="205">
        <f t="shared" si="7"/>
        <v>0.15068088755301098</v>
      </c>
      <c r="K74" s="140">
        <f>World2045!$G76/1000</f>
        <v>126.12681054241419</v>
      </c>
      <c r="L74" s="141">
        <f t="shared" si="6"/>
        <v>0.14746046701914617</v>
      </c>
      <c r="M74" s="204">
        <f>World2060!$G76/1000</f>
        <v>146.76796029224678</v>
      </c>
      <c r="N74" s="205">
        <f t="shared" si="8"/>
        <v>0.1441287325570739</v>
      </c>
    </row>
    <row r="75" spans="1:14">
      <c r="A75" s="37">
        <v>73</v>
      </c>
      <c r="B75" s="17"/>
      <c r="C75" s="16"/>
      <c r="D75" s="38" t="s">
        <v>59</v>
      </c>
      <c r="E75" s="49" t="s">
        <v>95</v>
      </c>
      <c r="F75" s="40"/>
      <c r="G75" s="140">
        <f>World2016!$G77/1000</f>
        <v>164.56808886140212</v>
      </c>
      <c r="H75" s="141">
        <f t="shared" si="5"/>
        <v>0.28935860294884713</v>
      </c>
      <c r="I75" s="204">
        <f>World2030!$G77/1000</f>
        <v>213.03284187460457</v>
      </c>
      <c r="J75" s="205">
        <f t="shared" si="7"/>
        <v>0.3127342248822646</v>
      </c>
      <c r="K75" s="140">
        <f>World2045!$G77/1000</f>
        <v>262.68296750593083</v>
      </c>
      <c r="L75" s="141">
        <f t="shared" si="6"/>
        <v>0.30711434705925394</v>
      </c>
      <c r="M75" s="204">
        <f>World2060!$G77/1000</f>
        <v>303.3292169599909</v>
      </c>
      <c r="N75" s="205">
        <f t="shared" si="8"/>
        <v>0.29787465534657748</v>
      </c>
    </row>
    <row r="76" spans="1:14">
      <c r="A76" s="37">
        <v>74</v>
      </c>
      <c r="B76" s="17"/>
      <c r="C76" s="16"/>
      <c r="D76" s="38" t="s">
        <v>96</v>
      </c>
      <c r="E76" s="49" t="s">
        <v>97</v>
      </c>
      <c r="F76" s="40"/>
      <c r="G76" s="140">
        <f>World2016!$G78/1000</f>
        <v>355.50569234547856</v>
      </c>
      <c r="H76" s="141">
        <f t="shared" si="5"/>
        <v>0.62508248828292268</v>
      </c>
      <c r="I76" s="204">
        <f>World2030!$G78/1000</f>
        <v>526.25393743876373</v>
      </c>
      <c r="J76" s="205">
        <f t="shared" si="7"/>
        <v>0.77254575288924343</v>
      </c>
      <c r="K76" s="140">
        <f>World2045!$G78/1000</f>
        <v>843.92139459027487</v>
      </c>
      <c r="L76" s="141">
        <f t="shared" si="6"/>
        <v>0.98666605806132257</v>
      </c>
      <c r="M76" s="204">
        <f>World2060!$G78/1000</f>
        <v>1263.8059392883247</v>
      </c>
      <c r="N76" s="205">
        <f t="shared" si="8"/>
        <v>1.2410797824336248</v>
      </c>
    </row>
    <row r="77" spans="1:14">
      <c r="A77" s="37">
        <v>75</v>
      </c>
      <c r="B77" s="17"/>
      <c r="C77" s="16"/>
      <c r="D77" s="38" t="s">
        <v>98</v>
      </c>
      <c r="E77" s="49" t="s">
        <v>99</v>
      </c>
      <c r="F77" s="40"/>
      <c r="G77" s="140">
        <f>World2016!$G79/1000</f>
        <v>191.63503240483942</v>
      </c>
      <c r="H77" s="141">
        <f t="shared" si="5"/>
        <v>0.33695016838545155</v>
      </c>
      <c r="I77" s="204">
        <f>World2030!$G79/1000</f>
        <v>268.16452750266097</v>
      </c>
      <c r="J77" s="205">
        <f t="shared" si="7"/>
        <v>0.39366806033985868</v>
      </c>
      <c r="K77" s="140">
        <f>World2045!$G79/1000</f>
        <v>394.88130354619653</v>
      </c>
      <c r="L77" s="141">
        <f t="shared" si="6"/>
        <v>0.46167330472905171</v>
      </c>
      <c r="M77" s="204">
        <f>World2060!$G79/1000</f>
        <v>513.98902673181476</v>
      </c>
      <c r="N77" s="205">
        <f t="shared" si="8"/>
        <v>0.50474631400197933</v>
      </c>
    </row>
    <row r="78" spans="1:14">
      <c r="A78" s="37">
        <v>76</v>
      </c>
      <c r="B78" s="17"/>
      <c r="C78" s="16"/>
      <c r="D78" s="38" t="s">
        <v>100</v>
      </c>
      <c r="E78" s="49" t="s">
        <v>101</v>
      </c>
      <c r="F78" s="40"/>
      <c r="G78" s="140">
        <f>World2016!$G80/1000</f>
        <v>354.72557156827298</v>
      </c>
      <c r="H78" s="141">
        <f t="shared" si="5"/>
        <v>0.62371080887784858</v>
      </c>
      <c r="I78" s="204">
        <f>World2030!$G80/1000</f>
        <v>479.83981409486529</v>
      </c>
      <c r="J78" s="205">
        <f t="shared" si="7"/>
        <v>0.70440938123961816</v>
      </c>
      <c r="K78" s="140">
        <f>World2045!$G80/1000</f>
        <v>632.99100423542347</v>
      </c>
      <c r="L78" s="141">
        <f t="shared" si="6"/>
        <v>0.74005795200921942</v>
      </c>
      <c r="M78" s="204">
        <f>World2060!$G80/1000</f>
        <v>764.92376420816777</v>
      </c>
      <c r="N78" s="205">
        <f t="shared" si="8"/>
        <v>0.75116866391399484</v>
      </c>
    </row>
    <row r="79" spans="1:14">
      <c r="A79" s="37">
        <v>77</v>
      </c>
      <c r="B79" s="10"/>
      <c r="C79" s="16"/>
      <c r="D79" s="38" t="s">
        <v>102</v>
      </c>
      <c r="E79" s="49" t="s">
        <v>103</v>
      </c>
      <c r="F79" s="40"/>
      <c r="G79" s="140">
        <f>World2016!$G81/1000</f>
        <v>292.34152717368306</v>
      </c>
      <c r="H79" s="141">
        <f t="shared" si="5"/>
        <v>0.51402149998929425</v>
      </c>
      <c r="I79" s="204">
        <f>World2030!$G81/1000</f>
        <v>356.8782495491489</v>
      </c>
      <c r="J79" s="205">
        <f t="shared" si="7"/>
        <v>0.52390064258630697</v>
      </c>
      <c r="K79" s="140">
        <f>World2045!$G81/1000</f>
        <v>443.43741427849642</v>
      </c>
      <c r="L79" s="141">
        <f t="shared" si="6"/>
        <v>0.5184424145989196</v>
      </c>
      <c r="M79" s="204">
        <f>World2060!$G81/1000</f>
        <v>511.90912325905708</v>
      </c>
      <c r="N79" s="205">
        <f t="shared" si="8"/>
        <v>0.50270381200922354</v>
      </c>
    </row>
    <row r="80" spans="1:14">
      <c r="A80" s="37">
        <v>78</v>
      </c>
      <c r="B80" s="12"/>
      <c r="C80" s="11"/>
      <c r="D80" s="50"/>
      <c r="E80" s="9" t="s">
        <v>104</v>
      </c>
      <c r="F80" s="46"/>
      <c r="G80" s="140">
        <f>World2016!$G82/1000</f>
        <v>1315.2993799404278</v>
      </c>
      <c r="H80" s="141">
        <f t="shared" si="5"/>
        <v>2.3126791692864561</v>
      </c>
      <c r="I80" s="204">
        <f>World2030!$G82/1000</f>
        <v>1769.671268995555</v>
      </c>
      <c r="J80" s="205">
        <f t="shared" si="7"/>
        <v>2.5978941450328232</v>
      </c>
      <c r="K80" s="140">
        <f>World2045!$G82/1000</f>
        <v>2380.6571624006006</v>
      </c>
      <c r="L80" s="141">
        <f t="shared" si="6"/>
        <v>2.7833322310327913</v>
      </c>
      <c r="M80" s="204">
        <f>World2060!$G82/1000</f>
        <v>2965.8980754900927</v>
      </c>
      <c r="N80" s="205">
        <f t="shared" si="8"/>
        <v>2.9125643612043404</v>
      </c>
    </row>
    <row r="81" spans="1:14">
      <c r="A81" s="93">
        <v>79</v>
      </c>
      <c r="B81" s="94"/>
      <c r="C81" s="95" t="s">
        <v>61</v>
      </c>
      <c r="D81" s="96" t="s">
        <v>105</v>
      </c>
      <c r="E81" s="97"/>
      <c r="F81" s="98"/>
      <c r="G81" s="142">
        <f>World2016!$G83/1000</f>
        <v>215.19357792156225</v>
      </c>
      <c r="H81" s="143">
        <f t="shared" si="5"/>
        <v>0.37837294886123901</v>
      </c>
      <c r="I81" s="142">
        <f>World2030!$G83/1000</f>
        <v>290.80246985374777</v>
      </c>
      <c r="J81" s="143">
        <f t="shared" si="7"/>
        <v>0.42690077362386841</v>
      </c>
      <c r="K81" s="142">
        <f>World2045!$G83/1000</f>
        <v>402.02287582732254</v>
      </c>
      <c r="L81" s="143">
        <f t="shared" si="6"/>
        <v>0.47002283469256173</v>
      </c>
      <c r="M81" s="142">
        <f>World2060!$G83/1000</f>
        <v>504.44505355428964</v>
      </c>
      <c r="N81" s="143">
        <f t="shared" si="8"/>
        <v>0.49537396355916907</v>
      </c>
    </row>
    <row r="82" spans="1:14">
      <c r="A82" s="93">
        <v>80</v>
      </c>
      <c r="B82" s="94"/>
      <c r="C82" s="95" t="s">
        <v>66</v>
      </c>
      <c r="D82" s="96" t="s">
        <v>106</v>
      </c>
      <c r="E82" s="97"/>
      <c r="F82" s="98"/>
      <c r="G82" s="142">
        <f>World2016!$G84/1000</f>
        <v>1598.5259714604094</v>
      </c>
      <c r="H82" s="143">
        <f t="shared" si="5"/>
        <v>2.8106739592071599</v>
      </c>
      <c r="I82" s="142">
        <f>World2030!$G84/1000</f>
        <v>2412.6355594683</v>
      </c>
      <c r="J82" s="143">
        <f t="shared" si="7"/>
        <v>3.5417717990066033</v>
      </c>
      <c r="K82" s="142">
        <f>World2045!$G84/1000</f>
        <v>3663.4592786499684</v>
      </c>
      <c r="L82" s="143">
        <f t="shared" si="6"/>
        <v>4.2831132715726916</v>
      </c>
      <c r="M82" s="142">
        <f>World2060!$G84/1000</f>
        <v>5128.5588722970815</v>
      </c>
      <c r="N82" s="143">
        <f t="shared" si="8"/>
        <v>5.0363355097165741</v>
      </c>
    </row>
    <row r="83" spans="1:14">
      <c r="A83" s="93">
        <v>81</v>
      </c>
      <c r="B83" s="94"/>
      <c r="C83" s="95" t="s">
        <v>68</v>
      </c>
      <c r="D83" s="96" t="s">
        <v>107</v>
      </c>
      <c r="E83" s="97"/>
      <c r="F83" s="98"/>
      <c r="G83" s="142">
        <f>World2016!$G85/1000</f>
        <v>362.04862278321013</v>
      </c>
      <c r="H83" s="143">
        <f t="shared" si="5"/>
        <v>0.63658686451863367</v>
      </c>
      <c r="I83" s="142">
        <f>World2030!$G85/1000</f>
        <v>469.71416699490044</v>
      </c>
      <c r="J83" s="143">
        <f t="shared" si="7"/>
        <v>0.68954483561663482</v>
      </c>
      <c r="K83" s="142">
        <f>World2045!$G85/1000</f>
        <v>605.03840338473742</v>
      </c>
      <c r="L83" s="143">
        <f t="shared" si="6"/>
        <v>0.70737732242606011</v>
      </c>
      <c r="M83" s="142">
        <f>World2060!$G85/1000</f>
        <v>728.60901040006036</v>
      </c>
      <c r="N83" s="143">
        <f t="shared" si="8"/>
        <v>0.7155069334582288</v>
      </c>
    </row>
    <row r="84" spans="1:14">
      <c r="A84" s="93">
        <v>82</v>
      </c>
      <c r="B84" s="94"/>
      <c r="C84" s="95" t="s">
        <v>74</v>
      </c>
      <c r="D84" s="96" t="s">
        <v>108</v>
      </c>
      <c r="E84" s="97"/>
      <c r="F84" s="98"/>
      <c r="G84" s="142">
        <f>World2016!$G86/1000</f>
        <v>315.39721454276696</v>
      </c>
      <c r="H84" s="143">
        <f t="shared" si="5"/>
        <v>0.55456010946881529</v>
      </c>
      <c r="I84" s="142">
        <f>World2030!$G86/1000</f>
        <v>347.68078067444998</v>
      </c>
      <c r="J84" s="143">
        <f t="shared" si="7"/>
        <v>0.5103986713686447</v>
      </c>
      <c r="K84" s="142">
        <f>World2045!$G86/1000</f>
        <v>368.30784370261551</v>
      </c>
      <c r="L84" s="143">
        <f t="shared" si="6"/>
        <v>0.4306050902709429</v>
      </c>
      <c r="M84" s="142">
        <f>World2060!$G86/1000</f>
        <v>376.97775456265185</v>
      </c>
      <c r="N84" s="143">
        <f t="shared" si="8"/>
        <v>0.37019882172605845</v>
      </c>
    </row>
    <row r="85" spans="1:14">
      <c r="A85" s="37">
        <v>83</v>
      </c>
      <c r="B85" s="17"/>
      <c r="C85" s="16"/>
      <c r="D85" s="38" t="s">
        <v>8</v>
      </c>
      <c r="E85" s="49" t="s">
        <v>109</v>
      </c>
      <c r="F85" s="40"/>
      <c r="G85" s="140">
        <f>World2016!$G87/1000</f>
        <v>0</v>
      </c>
      <c r="H85" s="141">
        <f t="shared" si="5"/>
        <v>0</v>
      </c>
      <c r="I85" s="204">
        <f>World2030!$G87/1000</f>
        <v>0</v>
      </c>
      <c r="J85" s="205">
        <f t="shared" si="7"/>
        <v>0</v>
      </c>
      <c r="K85" s="140">
        <f>World2045!$G87/1000</f>
        <v>0</v>
      </c>
      <c r="L85" s="141">
        <f t="shared" si="6"/>
        <v>0</v>
      </c>
      <c r="M85" s="204">
        <f>World2060!$G87/1000</f>
        <v>0</v>
      </c>
      <c r="N85" s="205">
        <f t="shared" si="8"/>
        <v>0</v>
      </c>
    </row>
    <row r="86" spans="1:14">
      <c r="A86" s="37">
        <v>84</v>
      </c>
      <c r="B86" s="17"/>
      <c r="C86" s="16"/>
      <c r="D86" s="38" t="s">
        <v>10</v>
      </c>
      <c r="E86" s="49" t="s">
        <v>110</v>
      </c>
      <c r="F86" s="40"/>
      <c r="G86" s="140">
        <f>World2016!$G88/1000</f>
        <v>0.78524821287393565</v>
      </c>
      <c r="H86" s="141">
        <f t="shared" si="5"/>
        <v>1.3806949294807838E-3</v>
      </c>
      <c r="I86" s="204">
        <f>World2030!$G88/1000</f>
        <v>0.75483585080131888</v>
      </c>
      <c r="J86" s="205">
        <f t="shared" si="7"/>
        <v>1.1081061616435958E-3</v>
      </c>
      <c r="K86" s="140">
        <f>World2045!$G88/1000</f>
        <v>0.86577599757537249</v>
      </c>
      <c r="L86" s="141">
        <f t="shared" si="6"/>
        <v>1.0122172469706526E-3</v>
      </c>
      <c r="M86" s="204">
        <f>World2060!$G88/1000</f>
        <v>0.89087979699298736</v>
      </c>
      <c r="N86" s="205">
        <f t="shared" si="8"/>
        <v>8.748597156056924E-4</v>
      </c>
    </row>
    <row r="87" spans="1:14">
      <c r="A87" s="37">
        <v>85</v>
      </c>
      <c r="B87" s="17"/>
      <c r="C87" s="16"/>
      <c r="D87" s="38" t="s">
        <v>22</v>
      </c>
      <c r="E87" s="49" t="s">
        <v>111</v>
      </c>
      <c r="F87" s="40"/>
      <c r="G87" s="140">
        <f>World2016!$G89/1000</f>
        <v>5.1979721971824766</v>
      </c>
      <c r="H87" s="141">
        <f t="shared" si="5"/>
        <v>9.1395481563281266E-3</v>
      </c>
      <c r="I87" s="204">
        <f>World2030!$G89/1000</f>
        <v>6.2524366175569597</v>
      </c>
      <c r="J87" s="205">
        <f t="shared" si="7"/>
        <v>9.1786360356968938E-3</v>
      </c>
      <c r="K87" s="140">
        <f>World2045!$G89/1000</f>
        <v>6.8070358615815643</v>
      </c>
      <c r="L87" s="141">
        <f t="shared" si="6"/>
        <v>7.9584085480964729E-3</v>
      </c>
      <c r="M87" s="204">
        <f>World2060!$G89/1000</f>
        <v>6.9421213507093489</v>
      </c>
      <c r="N87" s="205">
        <f t="shared" si="8"/>
        <v>6.8172859358596417E-3</v>
      </c>
    </row>
    <row r="88" spans="1:14">
      <c r="A88" s="37">
        <v>86</v>
      </c>
      <c r="B88" s="17"/>
      <c r="C88" s="16"/>
      <c r="D88" s="38" t="s">
        <v>24</v>
      </c>
      <c r="E88" s="49" t="s">
        <v>112</v>
      </c>
      <c r="F88" s="40"/>
      <c r="G88" s="140">
        <f>World2016!$G90/1000</f>
        <v>145.56528474926645</v>
      </c>
      <c r="H88" s="141">
        <f t="shared" si="5"/>
        <v>0.25594614195448584</v>
      </c>
      <c r="I88" s="204">
        <f>World2030!$G90/1000</f>
        <v>154.87532352729653</v>
      </c>
      <c r="J88" s="205">
        <f t="shared" si="7"/>
        <v>0.22735843840082059</v>
      </c>
      <c r="K88" s="140">
        <f>World2045!$G90/1000</f>
        <v>159.83964231932234</v>
      </c>
      <c r="L88" s="141">
        <f t="shared" si="6"/>
        <v>0.18687563891623482</v>
      </c>
      <c r="M88" s="204">
        <f>World2060!$G90/1000</f>
        <v>162.3123151925339</v>
      </c>
      <c r="N88" s="205">
        <f t="shared" si="8"/>
        <v>0.15939356396669918</v>
      </c>
    </row>
    <row r="89" spans="1:14">
      <c r="A89" s="37">
        <v>87</v>
      </c>
      <c r="B89" s="17"/>
      <c r="C89" s="16"/>
      <c r="D89" s="38" t="s">
        <v>26</v>
      </c>
      <c r="E89" s="49" t="s">
        <v>113</v>
      </c>
      <c r="F89" s="40"/>
      <c r="G89" s="140">
        <f>World2016!$G91/1000</f>
        <v>160.23488544580309</v>
      </c>
      <c r="H89" s="141">
        <f t="shared" si="5"/>
        <v>0.28173957002875966</v>
      </c>
      <c r="I89" s="204">
        <f>World2030!$G91/1000</f>
        <v>182.39766828733036</v>
      </c>
      <c r="J89" s="205">
        <f t="shared" si="7"/>
        <v>0.26776150057532794</v>
      </c>
      <c r="K89" s="140">
        <f>World2045!$G91/1000</f>
        <v>197.58076316078808</v>
      </c>
      <c r="L89" s="141">
        <f t="shared" si="6"/>
        <v>0.23100046282302067</v>
      </c>
      <c r="M89" s="204">
        <f>World2060!$G91/1000</f>
        <v>203.84976676910014</v>
      </c>
      <c r="N89" s="205">
        <f t="shared" si="8"/>
        <v>0.20018407599303262</v>
      </c>
    </row>
    <row r="90" spans="1:14">
      <c r="A90" s="37">
        <v>88</v>
      </c>
      <c r="B90" s="17"/>
      <c r="C90" s="16"/>
      <c r="D90" s="38" t="s">
        <v>32</v>
      </c>
      <c r="E90" s="49" t="s">
        <v>114</v>
      </c>
      <c r="F90" s="40"/>
      <c r="G90" s="140">
        <f>World2016!$G92/1000</f>
        <v>0</v>
      </c>
      <c r="H90" s="141">
        <f t="shared" si="5"/>
        <v>0</v>
      </c>
      <c r="I90" s="204">
        <f>World2030!$G92/1000</f>
        <v>0</v>
      </c>
      <c r="J90" s="205">
        <f t="shared" si="7"/>
        <v>0</v>
      </c>
      <c r="K90" s="140">
        <f>World2045!$G92/1000</f>
        <v>0</v>
      </c>
      <c r="L90" s="141">
        <f t="shared" si="6"/>
        <v>0</v>
      </c>
      <c r="M90" s="204">
        <f>World2060!$G92/1000</f>
        <v>0</v>
      </c>
      <c r="N90" s="205">
        <f t="shared" si="8"/>
        <v>0</v>
      </c>
    </row>
    <row r="91" spans="1:14">
      <c r="A91" s="37">
        <v>89</v>
      </c>
      <c r="B91" s="17"/>
      <c r="C91" s="16"/>
      <c r="D91" s="38" t="s">
        <v>34</v>
      </c>
      <c r="E91" s="49" t="s">
        <v>115</v>
      </c>
      <c r="F91" s="40"/>
      <c r="G91" s="140">
        <f>World2016!$G93/1000</f>
        <v>1.8451708375077187</v>
      </c>
      <c r="H91" s="141">
        <f t="shared" si="5"/>
        <v>3.2443474274824169E-3</v>
      </c>
      <c r="I91" s="204">
        <f>World2030!$G93/1000</f>
        <v>1.7574685734558346</v>
      </c>
      <c r="J91" s="205">
        <f t="shared" si="7"/>
        <v>2.5799804726736337E-3</v>
      </c>
      <c r="K91" s="140">
        <f>World2045!$G93/1000</f>
        <v>1.5889353135034769</v>
      </c>
      <c r="L91" s="141">
        <f t="shared" si="6"/>
        <v>1.8576949847918618E-3</v>
      </c>
      <c r="M91" s="204">
        <f>World2060!$G93/1000</f>
        <v>1.4310287531222132</v>
      </c>
      <c r="N91" s="205">
        <f t="shared" si="8"/>
        <v>1.4052955429069214E-3</v>
      </c>
    </row>
    <row r="92" spans="1:14">
      <c r="A92" s="37">
        <v>90</v>
      </c>
      <c r="B92" s="17"/>
      <c r="C92" s="16"/>
      <c r="D92" s="38" t="s">
        <v>36</v>
      </c>
      <c r="E92" s="49" t="s">
        <v>116</v>
      </c>
      <c r="F92" s="40"/>
      <c r="G92" s="140">
        <f>World2016!$G94/1000</f>
        <v>0</v>
      </c>
      <c r="H92" s="141">
        <f t="shared" si="5"/>
        <v>0</v>
      </c>
      <c r="I92" s="204">
        <f>World2030!$G94/1000</f>
        <v>0</v>
      </c>
      <c r="J92" s="205">
        <f t="shared" si="7"/>
        <v>0</v>
      </c>
      <c r="K92" s="140">
        <f>World2045!$G94/1000</f>
        <v>0</v>
      </c>
      <c r="L92" s="141">
        <f t="shared" si="6"/>
        <v>0</v>
      </c>
      <c r="M92" s="204">
        <f>World2060!$G94/1000</f>
        <v>0</v>
      </c>
      <c r="N92" s="205">
        <f t="shared" si="8"/>
        <v>0</v>
      </c>
    </row>
    <row r="93" spans="1:14">
      <c r="A93" s="37">
        <v>91</v>
      </c>
      <c r="B93" s="17"/>
      <c r="C93" s="16"/>
      <c r="D93" s="38" t="s">
        <v>38</v>
      </c>
      <c r="E93" s="49" t="s">
        <v>117</v>
      </c>
      <c r="F93" s="40"/>
      <c r="G93" s="140">
        <f>World2016!$G95/1000</f>
        <v>0</v>
      </c>
      <c r="H93" s="141">
        <f t="shared" si="5"/>
        <v>0</v>
      </c>
      <c r="I93" s="204">
        <f>World2030!$G95/1000</f>
        <v>0</v>
      </c>
      <c r="J93" s="205">
        <f t="shared" si="7"/>
        <v>0</v>
      </c>
      <c r="K93" s="140">
        <f>World2045!$G95/1000</f>
        <v>0</v>
      </c>
      <c r="L93" s="141">
        <f t="shared" si="6"/>
        <v>0</v>
      </c>
      <c r="M93" s="204">
        <f>World2060!$G95/1000</f>
        <v>0</v>
      </c>
      <c r="N93" s="205">
        <f t="shared" si="8"/>
        <v>0</v>
      </c>
    </row>
    <row r="94" spans="1:14">
      <c r="A94" s="37">
        <v>92</v>
      </c>
      <c r="B94" s="17"/>
      <c r="C94" s="16"/>
      <c r="D94" s="38" t="s">
        <v>40</v>
      </c>
      <c r="E94" s="49" t="s">
        <v>118</v>
      </c>
      <c r="F94" s="40"/>
      <c r="G94" s="140">
        <f>World2016!$G96/1000</f>
        <v>1.7686532617881894</v>
      </c>
      <c r="H94" s="141">
        <f t="shared" si="5"/>
        <v>3.1098072565147483E-3</v>
      </c>
      <c r="I94" s="204">
        <f>World2030!$G96/1000</f>
        <v>1.6430484477505087</v>
      </c>
      <c r="J94" s="205">
        <f t="shared" si="7"/>
        <v>2.412010646948598E-3</v>
      </c>
      <c r="K94" s="140">
        <f>World2045!$G96/1000</f>
        <v>1.625689699165523</v>
      </c>
      <c r="L94" s="141">
        <f t="shared" si="6"/>
        <v>1.9006661726893351E-3</v>
      </c>
      <c r="M94" s="204">
        <f>World2060!$G96/1000</f>
        <v>1.5516448174081743</v>
      </c>
      <c r="N94" s="205">
        <f t="shared" si="8"/>
        <v>1.5237426510968991E-3</v>
      </c>
    </row>
    <row r="95" spans="1:14">
      <c r="A95" s="37">
        <v>93</v>
      </c>
      <c r="B95" s="17"/>
      <c r="C95" s="16"/>
      <c r="D95" s="38" t="s">
        <v>54</v>
      </c>
      <c r="E95" s="49" t="s">
        <v>119</v>
      </c>
      <c r="F95" s="40"/>
      <c r="G95" s="140">
        <f>World2016!$G97/1000</f>
        <v>0</v>
      </c>
      <c r="H95" s="141">
        <f t="shared" si="5"/>
        <v>0</v>
      </c>
      <c r="I95" s="204">
        <f>World2030!$G97/1000</f>
        <v>0</v>
      </c>
      <c r="J95" s="205">
        <f t="shared" si="7"/>
        <v>0</v>
      </c>
      <c r="K95" s="140">
        <f>World2045!$G97/1000</f>
        <v>0</v>
      </c>
      <c r="L95" s="141">
        <f t="shared" si="6"/>
        <v>0</v>
      </c>
      <c r="M95" s="204">
        <f>World2060!$G97/1000</f>
        <v>0</v>
      </c>
      <c r="N95" s="205">
        <f t="shared" si="8"/>
        <v>0</v>
      </c>
    </row>
    <row r="96" spans="1:14">
      <c r="A96" s="93">
        <v>94</v>
      </c>
      <c r="B96" s="102"/>
      <c r="C96" s="95" t="s">
        <v>120</v>
      </c>
      <c r="D96" s="96" t="s">
        <v>121</v>
      </c>
      <c r="E96" s="97"/>
      <c r="F96" s="98"/>
      <c r="G96" s="142">
        <f>World2016!$G98/1000</f>
        <v>2538.4598008718322</v>
      </c>
      <c r="H96" s="143">
        <f t="shared" si="5"/>
        <v>4.4633512286862196</v>
      </c>
      <c r="I96" s="142">
        <f>World2030!$G98/1000</f>
        <v>4019.3804167384305</v>
      </c>
      <c r="J96" s="143">
        <f t="shared" si="7"/>
        <v>5.9004884320866404</v>
      </c>
      <c r="K96" s="142">
        <f>World2045!$G98/1000</f>
        <v>6333.708275064917</v>
      </c>
      <c r="L96" s="143">
        <f t="shared" si="6"/>
        <v>7.4050202029807561</v>
      </c>
      <c r="M96" s="142">
        <f>World2060!$G98/1000</f>
        <v>8348.1000551950856</v>
      </c>
      <c r="N96" s="143">
        <f t="shared" si="8"/>
        <v>8.1979818880024808</v>
      </c>
    </row>
    <row r="97" spans="1:14">
      <c r="A97" s="37">
        <v>95</v>
      </c>
      <c r="B97" s="10"/>
      <c r="C97" s="11"/>
      <c r="D97" s="38" t="s">
        <v>8</v>
      </c>
      <c r="E97" s="49" t="s">
        <v>122</v>
      </c>
      <c r="F97" s="51"/>
      <c r="G97" s="140">
        <f>World2016!$G99/1000</f>
        <v>1991.7082451320282</v>
      </c>
      <c r="H97" s="141">
        <f t="shared" si="5"/>
        <v>3.5020028444182394</v>
      </c>
      <c r="I97" s="204">
        <f>World2030!$G99/1000</f>
        <v>3281.0692998418763</v>
      </c>
      <c r="J97" s="205">
        <f t="shared" si="7"/>
        <v>4.8166407359623387</v>
      </c>
      <c r="K97" s="140">
        <f>World2045!$G99/1000</f>
        <v>5384.5921315518863</v>
      </c>
      <c r="L97" s="141">
        <f t="shared" si="6"/>
        <v>6.2953662826449417</v>
      </c>
      <c r="M97" s="204">
        <f>World2060!$G99/1000</f>
        <v>7258.2286386143096</v>
      </c>
      <c r="N97" s="205">
        <f t="shared" si="8"/>
        <v>7.1277088828507695</v>
      </c>
    </row>
    <row r="98" spans="1:14">
      <c r="A98" s="37">
        <v>96</v>
      </c>
      <c r="B98" s="10"/>
      <c r="C98" s="11"/>
      <c r="D98" s="38" t="s">
        <v>10</v>
      </c>
      <c r="E98" s="49" t="s">
        <v>123</v>
      </c>
      <c r="F98" s="51"/>
      <c r="G98" s="140">
        <f>World2016!$G100/1000</f>
        <v>213.65211576365081</v>
      </c>
      <c r="H98" s="141">
        <f t="shared" si="5"/>
        <v>0.37566260969647286</v>
      </c>
      <c r="I98" s="204">
        <f>World2030!$G100/1000</f>
        <v>337.26541369069059</v>
      </c>
      <c r="J98" s="205">
        <f t="shared" si="7"/>
        <v>0.49510881421860214</v>
      </c>
      <c r="K98" s="140">
        <f>World2045!$G100/1000</f>
        <v>500.02934590867079</v>
      </c>
      <c r="L98" s="141">
        <f t="shared" si="6"/>
        <v>0.58460656028541347</v>
      </c>
      <c r="M98" s="204">
        <f>World2060!$G100/1000</f>
        <v>612.52842134944001</v>
      </c>
      <c r="N98" s="205">
        <f t="shared" si="8"/>
        <v>0.60151374215795916</v>
      </c>
    </row>
    <row r="99" spans="1:14">
      <c r="A99" s="37">
        <v>97</v>
      </c>
      <c r="B99" s="10"/>
      <c r="C99" s="11"/>
      <c r="D99" s="38" t="s">
        <v>22</v>
      </c>
      <c r="E99" s="49" t="s">
        <v>124</v>
      </c>
      <c r="F99" s="51"/>
      <c r="G99" s="140">
        <f>World2016!$G101/1000</f>
        <v>137.20323742397875</v>
      </c>
      <c r="H99" s="141">
        <f t="shared" si="5"/>
        <v>0.24124322871913084</v>
      </c>
      <c r="I99" s="204">
        <f>World2030!$G101/1000</f>
        <v>159.25676161132935</v>
      </c>
      <c r="J99" s="205">
        <f t="shared" si="7"/>
        <v>0.2337904309096854</v>
      </c>
      <c r="K99" s="140">
        <f>World2045!$G101/1000</f>
        <v>184.63771002288397</v>
      </c>
      <c r="L99" s="141">
        <f t="shared" si="6"/>
        <v>0.2158681634160905</v>
      </c>
      <c r="M99" s="204">
        <f>World2060!$G101/1000</f>
        <v>206.36131142025422</v>
      </c>
      <c r="N99" s="205">
        <f t="shared" si="8"/>
        <v>0.20265045725642655</v>
      </c>
    </row>
    <row r="100" spans="1:14">
      <c r="A100" s="37">
        <v>98</v>
      </c>
      <c r="B100" s="17"/>
      <c r="C100" s="11"/>
      <c r="D100" s="38" t="s">
        <v>24</v>
      </c>
      <c r="E100" s="49" t="s">
        <v>125</v>
      </c>
      <c r="F100" s="51"/>
      <c r="G100" s="140">
        <f>World2016!$G102/1000</f>
        <v>24.065093829087623</v>
      </c>
      <c r="H100" s="141">
        <f t="shared" si="5"/>
        <v>4.2313439855780732E-2</v>
      </c>
      <c r="I100" s="204">
        <f>World2030!$G102/1000</f>
        <v>28.185958026878506</v>
      </c>
      <c r="J100" s="205">
        <f t="shared" si="7"/>
        <v>4.1377252720913388E-2</v>
      </c>
      <c r="K100" s="140">
        <f>World2045!$G102/1000</f>
        <v>28.408460307707294</v>
      </c>
      <c r="L100" s="141">
        <f t="shared" si="6"/>
        <v>3.3213595160726493E-2</v>
      </c>
      <c r="M100" s="204">
        <f>World2060!$G102/1000</f>
        <v>27.493671845969036</v>
      </c>
      <c r="N100" s="205">
        <f t="shared" si="8"/>
        <v>2.6999271970593403E-2</v>
      </c>
    </row>
    <row r="101" spans="1:14">
      <c r="A101" s="37">
        <v>99</v>
      </c>
      <c r="B101" s="12"/>
      <c r="C101" s="12"/>
      <c r="D101" s="38" t="s">
        <v>26</v>
      </c>
      <c r="E101" s="49" t="s">
        <v>126</v>
      </c>
      <c r="F101" s="43"/>
      <c r="G101" s="140">
        <f>World2016!$G103/1000</f>
        <v>2.1669256806373598E-2</v>
      </c>
      <c r="H101" s="141">
        <f t="shared" si="5"/>
        <v>3.8100860985951904E-5</v>
      </c>
      <c r="I101" s="204">
        <f>World2030!$G103/1000</f>
        <v>1.5267981275916099E-2</v>
      </c>
      <c r="J101" s="205">
        <f t="shared" si="7"/>
        <v>2.2413540784716683E-5</v>
      </c>
      <c r="K101" s="140">
        <f>World2045!$G103/1000</f>
        <v>1.7478227674961089E-2</v>
      </c>
      <c r="L101" s="141">
        <f t="shared" si="6"/>
        <v>2.0434573779616916E-5</v>
      </c>
      <c r="M101" s="204">
        <f>World2060!$G103/1000</f>
        <v>1.9659081585705281E-2</v>
      </c>
      <c r="N101" s="205">
        <f t="shared" si="8"/>
        <v>1.9305565782489743E-5</v>
      </c>
    </row>
    <row r="102" spans="1:14">
      <c r="A102" s="37">
        <v>100</v>
      </c>
      <c r="B102" s="12"/>
      <c r="C102" s="12"/>
      <c r="D102" s="38" t="s">
        <v>32</v>
      </c>
      <c r="E102" s="15" t="s">
        <v>127</v>
      </c>
      <c r="F102" s="43"/>
      <c r="G102" s="140">
        <f>World2016!$G104/1000</f>
        <v>0</v>
      </c>
      <c r="H102" s="141">
        <f t="shared" si="5"/>
        <v>0</v>
      </c>
      <c r="I102" s="204">
        <f>World2030!$G104/1000</f>
        <v>0</v>
      </c>
      <c r="J102" s="205">
        <f t="shared" si="7"/>
        <v>0</v>
      </c>
      <c r="K102" s="140">
        <f>World2045!$G104/1000</f>
        <v>0</v>
      </c>
      <c r="L102" s="141">
        <f t="shared" si="6"/>
        <v>0</v>
      </c>
      <c r="M102" s="204">
        <f>World2060!$G104/1000</f>
        <v>0</v>
      </c>
      <c r="N102" s="205">
        <f t="shared" si="8"/>
        <v>0</v>
      </c>
    </row>
    <row r="103" spans="1:14">
      <c r="A103" s="37">
        <v>101</v>
      </c>
      <c r="B103" s="12"/>
      <c r="C103" s="12"/>
      <c r="D103" s="38" t="s">
        <v>34</v>
      </c>
      <c r="E103" s="15" t="s">
        <v>128</v>
      </c>
      <c r="F103" s="43"/>
      <c r="G103" s="140">
        <f>World2016!$G105/1000</f>
        <v>171.80943244682999</v>
      </c>
      <c r="H103" s="141">
        <f t="shared" si="5"/>
        <v>0.30209099279337343</v>
      </c>
      <c r="I103" s="204">
        <f>World2030!$G105/1000</f>
        <v>213.58768071641913</v>
      </c>
      <c r="J103" s="205">
        <f t="shared" si="7"/>
        <v>0.31354873354488472</v>
      </c>
      <c r="K103" s="140">
        <f>World2045!$G105/1000</f>
        <v>236.02305177061513</v>
      </c>
      <c r="L103" s="141">
        <f t="shared" si="6"/>
        <v>0.27594505317071372</v>
      </c>
      <c r="M103" s="204">
        <f>World2060!$G105/1000</f>
        <v>243.46837820605822</v>
      </c>
      <c r="N103" s="205">
        <f t="shared" si="8"/>
        <v>0.23909025306812284</v>
      </c>
    </row>
    <row r="104" spans="1:14">
      <c r="A104" s="93">
        <v>102</v>
      </c>
      <c r="B104" s="94"/>
      <c r="C104" s="95" t="s">
        <v>129</v>
      </c>
      <c r="D104" s="96" t="s">
        <v>130</v>
      </c>
      <c r="E104" s="97"/>
      <c r="F104" s="98"/>
      <c r="G104" s="142">
        <f>World2016!$G106/1000</f>
        <v>0.63073767301440242</v>
      </c>
      <c r="H104" s="143">
        <f t="shared" ref="H104:H128" si="9">100*G104/G$8</f>
        <v>1.1090204252439376E-3</v>
      </c>
      <c r="I104" s="142">
        <f>World2030!$G106/1000</f>
        <v>0.59341385511681433</v>
      </c>
      <c r="J104" s="143">
        <f t="shared" si="7"/>
        <v>8.7113714665455191E-4</v>
      </c>
      <c r="K104" s="142">
        <f>World2045!$G106/1000</f>
        <v>0.8412744203805923</v>
      </c>
      <c r="L104" s="143">
        <f t="shared" si="6"/>
        <v>9.8357136271884295E-4</v>
      </c>
      <c r="M104" s="142">
        <f>World2060!$G106/1000</f>
        <v>1.0440983096100389</v>
      </c>
      <c r="N104" s="143">
        <f t="shared" si="8"/>
        <v>1.0253230046219277E-3</v>
      </c>
    </row>
    <row r="105" spans="1:14">
      <c r="A105" s="93">
        <v>110</v>
      </c>
      <c r="B105" s="94"/>
      <c r="C105" s="95" t="s">
        <v>131</v>
      </c>
      <c r="D105" s="96" t="s">
        <v>132</v>
      </c>
      <c r="E105" s="97"/>
      <c r="F105" s="98"/>
      <c r="G105" s="142">
        <f>World2016!$G107/1000</f>
        <v>17858.011930915232</v>
      </c>
      <c r="H105" s="143">
        <f t="shared" si="9"/>
        <v>31.399583111920272</v>
      </c>
      <c r="I105" s="142">
        <f>World2030!$G107/1000</f>
        <v>22261.209236954965</v>
      </c>
      <c r="J105" s="143">
        <f t="shared" si="7"/>
        <v>32.679665512601574</v>
      </c>
      <c r="K105" s="142">
        <f>World2045!$G107/1000</f>
        <v>28071.947705402166</v>
      </c>
      <c r="L105" s="143">
        <f t="shared" si="6"/>
        <v>32.820163302104682</v>
      </c>
      <c r="M105" s="142">
        <f>World2060!$G107/1000</f>
        <v>32349.0754823274</v>
      </c>
      <c r="N105" s="143">
        <f t="shared" si="8"/>
        <v>31.767364207944649</v>
      </c>
    </row>
    <row r="106" spans="1:14">
      <c r="A106" s="37">
        <v>111</v>
      </c>
      <c r="B106" s="10"/>
      <c r="C106" s="16"/>
      <c r="D106" s="38" t="s">
        <v>8</v>
      </c>
      <c r="E106" s="49" t="s">
        <v>133</v>
      </c>
      <c r="F106" s="40"/>
      <c r="G106" s="140">
        <f>World2016!$G108/1000</f>
        <v>291.44545025036876</v>
      </c>
      <c r="H106" s="141">
        <f t="shared" si="9"/>
        <v>0.51244593592666909</v>
      </c>
      <c r="I106" s="204">
        <f>World2030!$G108/1000</f>
        <v>335.37101914359511</v>
      </c>
      <c r="J106" s="205">
        <f t="shared" si="7"/>
        <v>0.4923278251227714</v>
      </c>
      <c r="K106" s="140">
        <f>World2045!$G108/1000</f>
        <v>389.57528489252962</v>
      </c>
      <c r="L106" s="141">
        <f t="shared" si="6"/>
        <v>0.45546980219602834</v>
      </c>
      <c r="M106" s="204">
        <f>World2060!$G108/1000</f>
        <v>426.04285440152506</v>
      </c>
      <c r="N106" s="205">
        <f t="shared" si="8"/>
        <v>0.4183816174703191</v>
      </c>
    </row>
    <row r="107" spans="1:14">
      <c r="A107" s="37">
        <v>112</v>
      </c>
      <c r="B107" s="17"/>
      <c r="C107" s="11"/>
      <c r="D107" s="52" t="s">
        <v>10</v>
      </c>
      <c r="E107" s="49" t="s">
        <v>134</v>
      </c>
      <c r="F107" s="51"/>
      <c r="G107" s="140">
        <f>World2016!$G109/1000</f>
        <v>897.67986163642854</v>
      </c>
      <c r="H107" s="141">
        <f t="shared" si="9"/>
        <v>1.5783824947811838</v>
      </c>
      <c r="I107" s="204">
        <f>World2030!$G109/1000</f>
        <v>1203.4148104552833</v>
      </c>
      <c r="J107" s="205">
        <f t="shared" si="7"/>
        <v>1.7666243131709101</v>
      </c>
      <c r="K107" s="140">
        <f>World2045!$G109/1000</f>
        <v>1594.2791055222071</v>
      </c>
      <c r="L107" s="141">
        <f t="shared" si="6"/>
        <v>1.8639426498469465</v>
      </c>
      <c r="M107" s="204">
        <f>World2060!$G109/1000</f>
        <v>1910.03469986602</v>
      </c>
      <c r="N107" s="205">
        <f t="shared" si="8"/>
        <v>1.875687853694749</v>
      </c>
    </row>
    <row r="108" spans="1:14">
      <c r="A108" s="37">
        <v>113</v>
      </c>
      <c r="B108" s="17"/>
      <c r="C108" s="16"/>
      <c r="D108" s="38" t="s">
        <v>22</v>
      </c>
      <c r="E108" s="49" t="s">
        <v>135</v>
      </c>
      <c r="F108" s="40"/>
      <c r="G108" s="140">
        <f>World2016!$G110/1000</f>
        <v>9433.2240605618317</v>
      </c>
      <c r="H108" s="141">
        <f t="shared" si="9"/>
        <v>16.586353735726107</v>
      </c>
      <c r="I108" s="204">
        <f>World2030!$G110/1000</f>
        <v>11740.366378417577</v>
      </c>
      <c r="J108" s="205">
        <f t="shared" si="7"/>
        <v>17.234968781712102</v>
      </c>
      <c r="K108" s="140">
        <f>World2045!$G110/1000</f>
        <v>14553.655452251056</v>
      </c>
      <c r="L108" s="141">
        <f t="shared" si="6"/>
        <v>17.015326246619015</v>
      </c>
      <c r="M108" s="204">
        <f>World2060!$G110/1000</f>
        <v>16560.299477779216</v>
      </c>
      <c r="N108" s="205">
        <f t="shared" si="8"/>
        <v>16.262506951416547</v>
      </c>
    </row>
    <row r="109" spans="1:14">
      <c r="A109" s="37">
        <v>114</v>
      </c>
      <c r="B109" s="17"/>
      <c r="C109" s="16"/>
      <c r="D109" s="38" t="s">
        <v>24</v>
      </c>
      <c r="E109" s="49" t="s">
        <v>136</v>
      </c>
      <c r="F109" s="40"/>
      <c r="G109" s="140">
        <f>World2016!$G111/1000</f>
        <v>5780.641236670137</v>
      </c>
      <c r="H109" s="141">
        <f t="shared" si="9"/>
        <v>10.164049931940832</v>
      </c>
      <c r="I109" s="204">
        <f>World2030!$G111/1000</f>
        <v>7180.2223204403554</v>
      </c>
      <c r="J109" s="205">
        <f t="shared" si="7"/>
        <v>10.540634214451297</v>
      </c>
      <c r="K109" s="140">
        <f>World2045!$G111/1000</f>
        <v>9243.8796125614517</v>
      </c>
      <c r="L109" s="141">
        <f t="shared" si="6"/>
        <v>10.807431020216651</v>
      </c>
      <c r="M109" s="204">
        <f>World2060!$G111/1000</f>
        <v>10759.496076727406</v>
      </c>
      <c r="N109" s="205">
        <f t="shared" si="8"/>
        <v>10.566015426007464</v>
      </c>
    </row>
    <row r="110" spans="1:14">
      <c r="A110" s="37">
        <v>115</v>
      </c>
      <c r="B110" s="14"/>
      <c r="C110" s="16"/>
      <c r="D110" s="38" t="s">
        <v>26</v>
      </c>
      <c r="E110" s="49" t="s">
        <v>137</v>
      </c>
      <c r="F110" s="40"/>
      <c r="G110" s="140">
        <f>World2016!$G112/1000</f>
        <v>373.56440465483445</v>
      </c>
      <c r="H110" s="141">
        <f t="shared" si="9"/>
        <v>0.65683496108031403</v>
      </c>
      <c r="I110" s="204">
        <f>World2030!$G112/1000</f>
        <v>428.39643449392844</v>
      </c>
      <c r="J110" s="205">
        <f t="shared" si="7"/>
        <v>0.62889001388173038</v>
      </c>
      <c r="K110" s="140">
        <f>World2045!$G112/1000</f>
        <v>496.02309584515308</v>
      </c>
      <c r="L110" s="141">
        <f t="shared" si="6"/>
        <v>0.57992267505259731</v>
      </c>
      <c r="M110" s="204">
        <f>World2060!$G112/1000</f>
        <v>542.35662814707803</v>
      </c>
      <c r="N110" s="205">
        <f t="shared" si="8"/>
        <v>0.53260380026481824</v>
      </c>
    </row>
    <row r="111" spans="1:14">
      <c r="A111" s="37">
        <v>116</v>
      </c>
      <c r="B111" s="17"/>
      <c r="C111" s="12"/>
      <c r="D111" s="38" t="s">
        <v>32</v>
      </c>
      <c r="E111" s="14" t="s">
        <v>138</v>
      </c>
      <c r="F111" s="43"/>
      <c r="G111" s="140">
        <f>World2016!$G113/1000</f>
        <v>1081.4569114868134</v>
      </c>
      <c r="H111" s="141">
        <f t="shared" si="9"/>
        <v>1.9015160425223476</v>
      </c>
      <c r="I111" s="204">
        <f>World2030!$G113/1000</f>
        <v>1373.4381023335809</v>
      </c>
      <c r="J111" s="205">
        <f t="shared" si="7"/>
        <v>2.0162201122486345</v>
      </c>
      <c r="K111" s="140">
        <f>World2045!$G113/1000</f>
        <v>1794.5352140917503</v>
      </c>
      <c r="L111" s="141">
        <f t="shared" si="6"/>
        <v>2.0980709780438396</v>
      </c>
      <c r="M111" s="204">
        <f>World2060!$G113/1000</f>
        <v>2150.8458494087631</v>
      </c>
      <c r="N111" s="205">
        <f t="shared" si="8"/>
        <v>2.1121686612231549</v>
      </c>
    </row>
    <row r="112" spans="1:14">
      <c r="A112" s="93">
        <v>117</v>
      </c>
      <c r="B112" s="94"/>
      <c r="C112" s="95" t="s">
        <v>4</v>
      </c>
      <c r="D112" s="96" t="s">
        <v>139</v>
      </c>
      <c r="E112" s="97"/>
      <c r="F112" s="98"/>
      <c r="G112" s="142">
        <f>World2016!$G114/1000</f>
        <v>3807.9420376479866</v>
      </c>
      <c r="H112" s="143">
        <f t="shared" si="9"/>
        <v>6.6954705237659162</v>
      </c>
      <c r="I112" s="142">
        <f>World2030!$G114/1000</f>
        <v>4865.8127726417242</v>
      </c>
      <c r="J112" s="143">
        <f t="shared" si="7"/>
        <v>7.1430591287424097</v>
      </c>
      <c r="K112" s="142">
        <f>World2045!$G114/1000</f>
        <v>6838.8312259753156</v>
      </c>
      <c r="L112" s="143">
        <f t="shared" si="6"/>
        <v>7.9955819235460162</v>
      </c>
      <c r="M112" s="142">
        <f>World2060!$G114/1000</f>
        <v>8765.6701530550417</v>
      </c>
      <c r="N112" s="143">
        <f t="shared" si="8"/>
        <v>8.6080431087106639</v>
      </c>
    </row>
    <row r="113" spans="1:14">
      <c r="A113" s="37">
        <v>118</v>
      </c>
      <c r="B113" s="17"/>
      <c r="C113" s="16"/>
      <c r="D113" s="38" t="s">
        <v>8</v>
      </c>
      <c r="E113" s="49" t="s">
        <v>140</v>
      </c>
      <c r="F113" s="40"/>
      <c r="G113" s="140">
        <f>World2016!$G115/1000</f>
        <v>3041.4460275211009</v>
      </c>
      <c r="H113" s="141">
        <f t="shared" si="9"/>
        <v>5.3477474251342452</v>
      </c>
      <c r="I113" s="204">
        <f>World2030!$G115/1000</f>
        <v>3864.1484232449689</v>
      </c>
      <c r="J113" s="205">
        <f t="shared" si="7"/>
        <v>5.6726063988052093</v>
      </c>
      <c r="K113" s="140">
        <f>World2045!$G115/1000</f>
        <v>5483.7463539187129</v>
      </c>
      <c r="L113" s="141">
        <f t="shared" si="6"/>
        <v>6.4112918965112788</v>
      </c>
      <c r="M113" s="204">
        <f>World2060!$G115/1000</f>
        <v>7053.0569176697172</v>
      </c>
      <c r="N113" s="205">
        <f t="shared" si="8"/>
        <v>6.9262266244790158</v>
      </c>
    </row>
    <row r="114" spans="1:14">
      <c r="A114" s="37">
        <v>119</v>
      </c>
      <c r="B114" s="10"/>
      <c r="C114" s="16"/>
      <c r="D114" s="38" t="s">
        <v>10</v>
      </c>
      <c r="E114" s="49" t="s">
        <v>141</v>
      </c>
      <c r="F114" s="40"/>
      <c r="G114" s="140">
        <f>World2016!$G116/1000</f>
        <v>417.91792216240219</v>
      </c>
      <c r="H114" s="141">
        <f t="shared" si="9"/>
        <v>0.73482135534819537</v>
      </c>
      <c r="I114" s="204">
        <f>World2030!$G116/1000</f>
        <v>524.366343986218</v>
      </c>
      <c r="J114" s="205">
        <f t="shared" si="7"/>
        <v>0.7697747478644773</v>
      </c>
      <c r="K114" s="140">
        <f>World2045!$G116/1000</f>
        <v>716.63236595341152</v>
      </c>
      <c r="L114" s="141">
        <f t="shared" si="6"/>
        <v>0.83784679014767549</v>
      </c>
      <c r="M114" s="204">
        <f>World2060!$G116/1000</f>
        <v>931.22790295591949</v>
      </c>
      <c r="N114" s="205">
        <f t="shared" si="8"/>
        <v>0.91448226920619458</v>
      </c>
    </row>
    <row r="115" spans="1:14">
      <c r="A115" s="37">
        <v>120</v>
      </c>
      <c r="B115" s="17"/>
      <c r="C115" s="11"/>
      <c r="D115" s="38" t="s">
        <v>22</v>
      </c>
      <c r="E115" s="9" t="s">
        <v>142</v>
      </c>
      <c r="F115" s="46"/>
      <c r="G115" s="140">
        <f>World2016!$G117/1000</f>
        <v>348.5780563790604</v>
      </c>
      <c r="H115" s="141">
        <f t="shared" si="9"/>
        <v>0.61290168774710807</v>
      </c>
      <c r="I115" s="204">
        <f>World2030!$G117/1000</f>
        <v>477.29801257650382</v>
      </c>
      <c r="J115" s="205">
        <f t="shared" si="7"/>
        <v>0.70067799259242913</v>
      </c>
      <c r="K115" s="140">
        <f>World2045!$G117/1000</f>
        <v>638.45258673182855</v>
      </c>
      <c r="L115" s="141">
        <f t="shared" si="6"/>
        <v>0.74644333115358985</v>
      </c>
      <c r="M115" s="204">
        <f>World2060!$G117/1000</f>
        <v>781.38529074567975</v>
      </c>
      <c r="N115" s="205">
        <f t="shared" si="8"/>
        <v>0.76733417409129745</v>
      </c>
    </row>
    <row r="116" spans="1:14">
      <c r="A116" s="93">
        <v>121</v>
      </c>
      <c r="B116" s="94"/>
      <c r="C116" s="95" t="s">
        <v>143</v>
      </c>
      <c r="D116" s="96" t="s">
        <v>144</v>
      </c>
      <c r="E116" s="97"/>
      <c r="F116" s="98"/>
      <c r="G116" s="142">
        <f>World2016!$G118/1000</f>
        <v>2529.9801666358539</v>
      </c>
      <c r="H116" s="143">
        <f t="shared" si="9"/>
        <v>4.4484415634344936</v>
      </c>
      <c r="I116" s="142">
        <f>World2030!$G118/1000</f>
        <v>3096.9600283322875</v>
      </c>
      <c r="J116" s="143">
        <f t="shared" si="7"/>
        <v>4.5463665856832893</v>
      </c>
      <c r="K116" s="142">
        <f>World2045!$G118/1000</f>
        <v>3812.9411219235794</v>
      </c>
      <c r="L116" s="143">
        <f t="shared" si="6"/>
        <v>4.4578791466884899</v>
      </c>
      <c r="M116" s="142">
        <f>World2060!$G118/1000</f>
        <v>4492.4020336989615</v>
      </c>
      <c r="N116" s="143">
        <f t="shared" si="8"/>
        <v>4.4116182439584994</v>
      </c>
    </row>
    <row r="117" spans="1:14">
      <c r="A117" s="37">
        <v>122</v>
      </c>
      <c r="B117" s="17"/>
      <c r="C117" s="16"/>
      <c r="D117" s="38" t="s">
        <v>8</v>
      </c>
      <c r="E117" s="49" t="s">
        <v>145</v>
      </c>
      <c r="F117" s="40"/>
      <c r="G117" s="140">
        <f>World2016!$G119/1000</f>
        <v>248.11016638438804</v>
      </c>
      <c r="H117" s="141">
        <f t="shared" si="9"/>
        <v>0.43624989278970033</v>
      </c>
      <c r="I117" s="204">
        <f>World2030!$G119/1000</f>
        <v>299.94439164802083</v>
      </c>
      <c r="J117" s="205">
        <f t="shared" si="7"/>
        <v>0.44032120120258478</v>
      </c>
      <c r="K117" s="140">
        <f>World2045!$G119/1000</f>
        <v>406.79679240728541</v>
      </c>
      <c r="L117" s="141">
        <f t="shared" si="6"/>
        <v>0.4756042330119542</v>
      </c>
      <c r="M117" s="204">
        <f>World2060!$G119/1000</f>
        <v>516.52739904743976</v>
      </c>
      <c r="N117" s="205">
        <f t="shared" si="8"/>
        <v>0.5072390405063234</v>
      </c>
    </row>
    <row r="118" spans="1:14">
      <c r="A118" s="37">
        <v>123</v>
      </c>
      <c r="B118" s="17"/>
      <c r="C118" s="16"/>
      <c r="D118" s="38" t="s">
        <v>10</v>
      </c>
      <c r="E118" s="49" t="s">
        <v>146</v>
      </c>
      <c r="F118" s="40"/>
      <c r="G118" s="140">
        <f>World2016!$G120/1000</f>
        <v>1254.0713795111647</v>
      </c>
      <c r="H118" s="141">
        <f t="shared" si="9"/>
        <v>2.2050225221919884</v>
      </c>
      <c r="I118" s="204">
        <f>World2030!$G120/1000</f>
        <v>1501.9698012373487</v>
      </c>
      <c r="J118" s="205">
        <f t="shared" si="7"/>
        <v>2.2049058607734127</v>
      </c>
      <c r="K118" s="140">
        <f>World2045!$G120/1000</f>
        <v>1748.3617260456942</v>
      </c>
      <c r="L118" s="141">
        <f t="shared" si="6"/>
        <v>2.0440874983863981</v>
      </c>
      <c r="M118" s="204">
        <f>World2060!$G120/1000</f>
        <v>1989.7947883266422</v>
      </c>
      <c r="N118" s="205">
        <f t="shared" si="8"/>
        <v>1.9540136710978058</v>
      </c>
    </row>
    <row r="119" spans="1:14">
      <c r="A119" s="37">
        <v>124</v>
      </c>
      <c r="B119" s="10"/>
      <c r="C119" s="16"/>
      <c r="D119" s="38" t="s">
        <v>22</v>
      </c>
      <c r="E119" s="49" t="s">
        <v>147</v>
      </c>
      <c r="F119" s="40"/>
      <c r="G119" s="140">
        <f>World2016!$G121/1000</f>
        <v>54.483452080357672</v>
      </c>
      <c r="H119" s="141">
        <f t="shared" si="9"/>
        <v>9.5797767883663801E-2</v>
      </c>
      <c r="I119" s="204">
        <f>World2030!$G121/1000</f>
        <v>62.385822234256146</v>
      </c>
      <c r="J119" s="205">
        <f t="shared" si="7"/>
        <v>9.1582976541978112E-2</v>
      </c>
      <c r="K119" s="140">
        <f>World2045!$G121/1000</f>
        <v>75.503252346132498</v>
      </c>
      <c r="L119" s="141">
        <f t="shared" si="6"/>
        <v>8.8274212314923023E-2</v>
      </c>
      <c r="M119" s="204">
        <f>World2060!$G121/1000</f>
        <v>89.824351227664735</v>
      </c>
      <c r="N119" s="205">
        <f t="shared" si="8"/>
        <v>8.8209101423947958E-2</v>
      </c>
    </row>
    <row r="120" spans="1:14">
      <c r="A120" s="37">
        <v>125</v>
      </c>
      <c r="B120" s="17"/>
      <c r="C120" s="11"/>
      <c r="D120" s="50"/>
      <c r="E120" s="9" t="s">
        <v>148</v>
      </c>
      <c r="F120" s="46"/>
      <c r="G120" s="140">
        <f>World2016!$G122/1000</f>
        <v>973.31518518416021</v>
      </c>
      <c r="H120" s="141">
        <f t="shared" si="9"/>
        <v>1.711371409623524</v>
      </c>
      <c r="I120" s="204">
        <f>World2030!$G122/1000</f>
        <v>1232.6599920294386</v>
      </c>
      <c r="J120" s="205">
        <f t="shared" si="7"/>
        <v>1.8095565160681424</v>
      </c>
      <c r="K120" s="140">
        <f>World2045!$G122/1000</f>
        <v>1582.2793611235904</v>
      </c>
      <c r="L120" s="141">
        <f t="shared" si="6"/>
        <v>1.8499132146656345</v>
      </c>
      <c r="M120" s="204">
        <f>World2060!$G122/1000</f>
        <v>1896.255493887405</v>
      </c>
      <c r="N120" s="205">
        <f t="shared" si="8"/>
        <v>1.8621564297423678</v>
      </c>
    </row>
    <row r="121" spans="1:14">
      <c r="A121" s="93">
        <v>126</v>
      </c>
      <c r="B121" s="94"/>
      <c r="C121" s="95" t="s">
        <v>149</v>
      </c>
      <c r="D121" s="96" t="s">
        <v>150</v>
      </c>
      <c r="E121" s="97"/>
      <c r="F121" s="98"/>
      <c r="G121" s="142">
        <f>World2016!$G123/1000</f>
        <v>1447.9914310977524</v>
      </c>
      <c r="H121" s="143">
        <f t="shared" si="9"/>
        <v>2.5459904194258245</v>
      </c>
      <c r="I121" s="142">
        <f>World2030!$G123/1000</f>
        <v>2023.2806922106017</v>
      </c>
      <c r="J121" s="143">
        <f t="shared" si="7"/>
        <v>2.9701951747429778</v>
      </c>
      <c r="K121" s="142">
        <f>World2045!$G123/1000</f>
        <v>2798.653884807452</v>
      </c>
      <c r="L121" s="143">
        <f t="shared" si="6"/>
        <v>3.2720308006193024</v>
      </c>
      <c r="M121" s="142">
        <f>World2060!$G123/1000</f>
        <v>3540.6517353199692</v>
      </c>
      <c r="N121" s="143">
        <f t="shared" si="8"/>
        <v>3.4769826195140578</v>
      </c>
    </row>
    <row r="122" spans="1:14">
      <c r="A122" s="37">
        <v>127</v>
      </c>
      <c r="B122" s="12"/>
      <c r="C122" s="12"/>
      <c r="D122" s="38" t="s">
        <v>8</v>
      </c>
      <c r="E122" s="49" t="s">
        <v>151</v>
      </c>
      <c r="F122" s="40"/>
      <c r="G122" s="140">
        <f>World2016!$G124/1000</f>
        <v>1179.8386933215131</v>
      </c>
      <c r="H122" s="141">
        <f t="shared" si="9"/>
        <v>2.074499852106976</v>
      </c>
      <c r="I122" s="204">
        <f>World2030!$G124/1000</f>
        <v>1626.1264501832752</v>
      </c>
      <c r="J122" s="205">
        <f t="shared" si="7"/>
        <v>2.3871689946189378</v>
      </c>
      <c r="K122" s="140">
        <f>World2045!$G124/1000</f>
        <v>2224.5518198580276</v>
      </c>
      <c r="L122" s="141">
        <f t="shared" si="6"/>
        <v>2.600822528166955</v>
      </c>
      <c r="M122" s="204">
        <f>World2060!$G124/1000</f>
        <v>2784.9036232530398</v>
      </c>
      <c r="N122" s="205">
        <f t="shared" si="8"/>
        <v>2.7348246082715857</v>
      </c>
    </row>
    <row r="123" spans="1:14">
      <c r="A123" s="37">
        <v>128</v>
      </c>
      <c r="B123" s="17"/>
      <c r="C123" s="16"/>
      <c r="D123" s="52" t="s">
        <v>10</v>
      </c>
      <c r="E123" s="49" t="s">
        <v>152</v>
      </c>
      <c r="F123" s="40"/>
      <c r="G123" s="140">
        <f>World2016!$G125/1000</f>
        <v>6.0063608182668684</v>
      </c>
      <c r="H123" s="141">
        <f t="shared" si="9"/>
        <v>1.0560930659188235E-2</v>
      </c>
      <c r="I123" s="204">
        <f>World2030!$G125/1000</f>
        <v>8.5372447835728522</v>
      </c>
      <c r="J123" s="205">
        <f t="shared" si="7"/>
        <v>1.2532756013236508E-2</v>
      </c>
      <c r="K123" s="140">
        <f>World2045!$G125/1000</f>
        <v>13.99195613965392</v>
      </c>
      <c r="L123" s="141">
        <f t="shared" si="6"/>
        <v>1.6358618583881015E-2</v>
      </c>
      <c r="M123" s="204">
        <f>World2060!$G125/1000</f>
        <v>19.864249835401772</v>
      </c>
      <c r="N123" s="205">
        <f t="shared" si="8"/>
        <v>1.9507044632034475E-2</v>
      </c>
    </row>
    <row r="124" spans="1:14">
      <c r="A124" s="37">
        <v>129</v>
      </c>
      <c r="B124" s="10"/>
      <c r="C124" s="16"/>
      <c r="D124" s="38" t="s">
        <v>22</v>
      </c>
      <c r="E124" s="15" t="s">
        <v>153</v>
      </c>
      <c r="F124" s="43"/>
      <c r="G124" s="140">
        <f>World2016!$G126/1000</f>
        <v>16.297985946685689</v>
      </c>
      <c r="H124" s="141">
        <f t="shared" si="9"/>
        <v>2.8656603336900024E-2</v>
      </c>
      <c r="I124" s="204">
        <f>World2030!$G126/1000</f>
        <v>22.339670513391166</v>
      </c>
      <c r="J124" s="205">
        <f t="shared" si="7"/>
        <v>3.2794847407813729E-2</v>
      </c>
      <c r="K124" s="140">
        <f>World2045!$G126/1000</f>
        <v>30.310529457574315</v>
      </c>
      <c r="L124" s="141">
        <f t="shared" si="6"/>
        <v>3.5437388848491083E-2</v>
      </c>
      <c r="M124" s="204">
        <f>World2060!$G126/1000</f>
        <v>36.987553399858591</v>
      </c>
      <c r="N124" s="205">
        <f t="shared" si="8"/>
        <v>3.6322431553137309E-2</v>
      </c>
    </row>
    <row r="125" spans="1:14">
      <c r="A125" s="37">
        <v>130</v>
      </c>
      <c r="B125" s="17"/>
      <c r="C125" s="11"/>
      <c r="D125" s="38" t="s">
        <v>24</v>
      </c>
      <c r="E125" s="9" t="s">
        <v>215</v>
      </c>
      <c r="F125" s="46"/>
      <c r="G125" s="140">
        <f>World2016!$G127/1000</f>
        <v>237.79741284973665</v>
      </c>
      <c r="H125" s="141">
        <f t="shared" si="9"/>
        <v>0.41811707022374295</v>
      </c>
      <c r="I125" s="204">
        <f>World2030!$G127/1000</f>
        <v>356.18668313779511</v>
      </c>
      <c r="J125" s="205">
        <f t="shared" si="7"/>
        <v>0.52288541655962406</v>
      </c>
      <c r="K125" s="140">
        <f>World2045!$G127/1000</f>
        <v>516.73009160428683</v>
      </c>
      <c r="L125" s="141">
        <f t="shared" si="6"/>
        <v>0.6041321452839763</v>
      </c>
      <c r="M125" s="204">
        <f>World2060!$G127/1000</f>
        <v>681.96448176447586</v>
      </c>
      <c r="N125" s="205">
        <f t="shared" si="8"/>
        <v>0.6697011814427184</v>
      </c>
    </row>
    <row r="126" spans="1:14">
      <c r="A126" s="37">
        <v>131</v>
      </c>
      <c r="B126" s="12"/>
      <c r="C126" s="12"/>
      <c r="D126" s="38" t="s">
        <v>26</v>
      </c>
      <c r="E126" s="15" t="s">
        <v>154</v>
      </c>
      <c r="F126" s="43"/>
      <c r="G126" s="140">
        <f>World2016!$G128/1000</f>
        <v>0</v>
      </c>
      <c r="H126" s="141">
        <f t="shared" si="9"/>
        <v>0</v>
      </c>
      <c r="I126" s="204">
        <f>World2030!$G128/1000</f>
        <v>0</v>
      </c>
      <c r="J126" s="205">
        <f t="shared" si="7"/>
        <v>0</v>
      </c>
      <c r="K126" s="140">
        <f>World2045!$G128/1000</f>
        <v>0</v>
      </c>
      <c r="L126" s="141">
        <f t="shared" si="6"/>
        <v>0</v>
      </c>
      <c r="M126" s="204">
        <f>World2060!$G128/1000</f>
        <v>0</v>
      </c>
      <c r="N126" s="205">
        <f t="shared" si="8"/>
        <v>0</v>
      </c>
    </row>
    <row r="127" spans="1:14">
      <c r="A127" s="37">
        <v>132</v>
      </c>
      <c r="B127" s="12"/>
      <c r="C127" s="12"/>
      <c r="D127" s="38" t="s">
        <v>32</v>
      </c>
      <c r="E127" s="15" t="s">
        <v>155</v>
      </c>
      <c r="F127" s="43"/>
      <c r="G127" s="140">
        <f>World2016!$G129/1000</f>
        <v>8.0509801810704804</v>
      </c>
      <c r="H127" s="141">
        <f t="shared" si="9"/>
        <v>1.4155966649922015E-2</v>
      </c>
      <c r="I127" s="204">
        <f>World2030!$G129/1000</f>
        <v>10.090652573743311</v>
      </c>
      <c r="J127" s="205">
        <f t="shared" si="7"/>
        <v>1.48131733278165E-2</v>
      </c>
      <c r="K127" s="140">
        <f>World2045!$G129/1000</f>
        <v>13.069511628045763</v>
      </c>
      <c r="L127" s="141">
        <f t="shared" si="6"/>
        <v>1.5280147655328957E-2</v>
      </c>
      <c r="M127" s="204">
        <f>World2060!$G129/1000</f>
        <v>16.931824572193388</v>
      </c>
      <c r="N127" s="205">
        <f t="shared" si="8"/>
        <v>1.6627351164448041E-2</v>
      </c>
    </row>
    <row r="128" spans="1:14">
      <c r="A128" s="93">
        <v>133</v>
      </c>
      <c r="B128" s="94"/>
      <c r="C128" s="95" t="s">
        <v>156</v>
      </c>
      <c r="D128" s="96" t="s">
        <v>157</v>
      </c>
      <c r="E128" s="97"/>
      <c r="F128" s="98"/>
      <c r="G128" s="142">
        <f>World2016!$G130/1000</f>
        <v>107.00596128408959</v>
      </c>
      <c r="H128" s="143">
        <f t="shared" si="9"/>
        <v>0.18814762739597382</v>
      </c>
      <c r="I128" s="142">
        <f>World2030!$G130/1000</f>
        <v>153.0488324165193</v>
      </c>
      <c r="J128" s="143">
        <f t="shared" si="7"/>
        <v>0.2246771321911448</v>
      </c>
      <c r="K128" s="142">
        <f>World2045!$G130/1000</f>
        <v>221.009082503754</v>
      </c>
      <c r="L128" s="143">
        <f t="shared" si="6"/>
        <v>0.25839155355884547</v>
      </c>
      <c r="M128" s="142">
        <f>World2060!$G130/1000</f>
        <v>299.86551200196914</v>
      </c>
      <c r="N128" s="143">
        <f t="shared" si="8"/>
        <v>0.29447323582315232</v>
      </c>
    </row>
    <row r="129" spans="1:14">
      <c r="A129" s="93">
        <v>134</v>
      </c>
      <c r="B129" s="94"/>
      <c r="C129" s="95" t="s">
        <v>158</v>
      </c>
      <c r="D129" s="96" t="s">
        <v>159</v>
      </c>
      <c r="E129" s="97"/>
      <c r="F129" s="98"/>
      <c r="G129" s="142">
        <f>World2016!$G131/1000</f>
        <v>169.12598354276736</v>
      </c>
      <c r="H129" s="143">
        <f t="shared" ref="H129:H155" si="10">100*G129/G$8</f>
        <v>0.29737270851762826</v>
      </c>
      <c r="I129" s="142">
        <f>World2030!$G131/1000</f>
        <v>223.17822509503998</v>
      </c>
      <c r="J129" s="143">
        <f t="shared" si="7"/>
        <v>0.32762774331659111</v>
      </c>
      <c r="K129" s="142">
        <f>World2045!$G131/1000</f>
        <v>290.06237299491499</v>
      </c>
      <c r="L129" s="143">
        <f t="shared" ref="L129:L155" si="11">100*K129/K$8</f>
        <v>0.33912482843707709</v>
      </c>
      <c r="M129" s="142">
        <f>World2060!$G131/1000</f>
        <v>353.79606630445727</v>
      </c>
      <c r="N129" s="143">
        <f t="shared" si="8"/>
        <v>0.34743399389487623</v>
      </c>
    </row>
    <row r="130" spans="1:14">
      <c r="A130" s="37">
        <v>135</v>
      </c>
      <c r="B130" s="17"/>
      <c r="C130" s="16"/>
      <c r="D130" s="38" t="s">
        <v>8</v>
      </c>
      <c r="E130" s="49" t="s">
        <v>160</v>
      </c>
      <c r="F130" s="40"/>
      <c r="G130" s="140">
        <f>World2016!$G132/1000</f>
        <v>56.246119477310437</v>
      </c>
      <c r="H130" s="141">
        <f t="shared" si="10"/>
        <v>9.8897050247423207E-2</v>
      </c>
      <c r="I130" s="204">
        <f>World2030!$G132/1000</f>
        <v>76.061602305855203</v>
      </c>
      <c r="J130" s="205">
        <f t="shared" ref="J130:J155" si="12">100*I130/I$8</f>
        <v>0.11165915091357718</v>
      </c>
      <c r="K130" s="140">
        <f>World2045!$G132/1000</f>
        <v>100.1991171981505</v>
      </c>
      <c r="L130" s="141">
        <f t="shared" si="11"/>
        <v>0.11714724691287369</v>
      </c>
      <c r="M130" s="204">
        <f>World2060!$G132/1000</f>
        <v>124.68166153526036</v>
      </c>
      <c r="N130" s="205">
        <f t="shared" ref="N130:N155" si="13">100*M130/M$8</f>
        <v>0.12243959658773325</v>
      </c>
    </row>
    <row r="131" spans="1:14">
      <c r="A131" s="37">
        <v>136</v>
      </c>
      <c r="B131" s="10"/>
      <c r="C131" s="16"/>
      <c r="D131" s="38" t="s">
        <v>10</v>
      </c>
      <c r="E131" s="49" t="s">
        <v>161</v>
      </c>
      <c r="F131" s="40"/>
      <c r="G131" s="140">
        <f>World2016!$G133/1000</f>
        <v>4.7276778274774554</v>
      </c>
      <c r="H131" s="141">
        <f t="shared" si="10"/>
        <v>8.312633760383709E-3</v>
      </c>
      <c r="I131" s="204">
        <f>World2030!$G133/1000</f>
        <v>6.1846767525970936</v>
      </c>
      <c r="J131" s="205">
        <f t="shared" si="12"/>
        <v>9.0791639136528022E-3</v>
      </c>
      <c r="K131" s="140">
        <f>World2045!$G133/1000</f>
        <v>9.7301214503496887</v>
      </c>
      <c r="L131" s="141">
        <f t="shared" si="11"/>
        <v>1.1375917991195666E-2</v>
      </c>
      <c r="M131" s="204">
        <f>World2060!$G133/1000</f>
        <v>13.037831114739179</v>
      </c>
      <c r="N131" s="205">
        <f t="shared" si="13"/>
        <v>1.2803380725049206E-2</v>
      </c>
    </row>
    <row r="132" spans="1:14">
      <c r="A132" s="37">
        <v>137</v>
      </c>
      <c r="B132" s="10"/>
      <c r="C132" s="11"/>
      <c r="D132" s="52" t="s">
        <v>22</v>
      </c>
      <c r="E132" s="49" t="s">
        <v>162</v>
      </c>
      <c r="F132" s="51"/>
      <c r="G132" s="140">
        <f>World2016!$G134/1000</f>
        <v>0.68009173247218135</v>
      </c>
      <c r="H132" s="141">
        <f t="shared" si="10"/>
        <v>1.1957992278256737E-3</v>
      </c>
      <c r="I132" s="204">
        <f>World2030!$G134/1000</f>
        <v>0.66337075272202495</v>
      </c>
      <c r="J132" s="205">
        <f t="shared" si="12"/>
        <v>9.7383453338242224E-4</v>
      </c>
      <c r="K132" s="140">
        <f>World2045!$G134/1000</f>
        <v>0.90042795558273792</v>
      </c>
      <c r="L132" s="141">
        <f t="shared" si="11"/>
        <v>1.052730393136159E-3</v>
      </c>
      <c r="M132" s="204">
        <f>World2060!$G134/1000</f>
        <v>1.0554627103172243</v>
      </c>
      <c r="N132" s="205">
        <f t="shared" si="13"/>
        <v>1.0364830470926129E-3</v>
      </c>
    </row>
    <row r="133" spans="1:14">
      <c r="A133" s="37">
        <v>138</v>
      </c>
      <c r="B133" s="10"/>
      <c r="C133" s="11"/>
      <c r="D133" s="52" t="s">
        <v>24</v>
      </c>
      <c r="E133" s="49" t="s">
        <v>163</v>
      </c>
      <c r="F133" s="51"/>
      <c r="G133" s="140">
        <f>World2016!$G135/1000</f>
        <v>4.6141977154463527</v>
      </c>
      <c r="H133" s="141">
        <f t="shared" si="10"/>
        <v>8.1131026914688046E-3</v>
      </c>
      <c r="I133" s="204">
        <f>World2030!$G135/1000</f>
        <v>6.5602392290756111</v>
      </c>
      <c r="J133" s="205">
        <f t="shared" si="12"/>
        <v>9.6304931779242087E-3</v>
      </c>
      <c r="K133" s="140">
        <f>World2045!$G135/1000</f>
        <v>8.6224067822247736</v>
      </c>
      <c r="L133" s="141">
        <f t="shared" si="11"/>
        <v>1.0080839477886804E-2</v>
      </c>
      <c r="M133" s="204">
        <f>World2060!$G135/1000</f>
        <v>9.4835881861783555</v>
      </c>
      <c r="N133" s="205">
        <f t="shared" si="13"/>
        <v>9.313051313416202E-3</v>
      </c>
    </row>
    <row r="134" spans="1:14">
      <c r="A134" s="37">
        <v>139</v>
      </c>
      <c r="B134" s="17"/>
      <c r="C134" s="11"/>
      <c r="D134" s="50"/>
      <c r="E134" s="9" t="s">
        <v>164</v>
      </c>
      <c r="F134" s="46"/>
      <c r="G134" s="140">
        <f>World2016!$G136/1000</f>
        <v>102.85789815815794</v>
      </c>
      <c r="H134" s="141">
        <f t="shared" si="10"/>
        <v>0.18085412499603967</v>
      </c>
      <c r="I134" s="204">
        <f>World2030!$G136/1000</f>
        <v>133.70833448026377</v>
      </c>
      <c r="J134" s="205">
        <f t="shared" si="12"/>
        <v>0.19628509846663508</v>
      </c>
      <c r="K134" s="140">
        <f>World2045!$G136/1000</f>
        <v>170.61029811781694</v>
      </c>
      <c r="L134" s="141">
        <f t="shared" si="11"/>
        <v>0.19946809191903542</v>
      </c>
      <c r="M134" s="204">
        <f>World2060!$G136/1000</f>
        <v>205.53752700128317</v>
      </c>
      <c r="N134" s="205">
        <f t="shared" si="13"/>
        <v>0.20184148638860125</v>
      </c>
    </row>
    <row r="135" spans="1:14">
      <c r="A135" s="93">
        <v>140</v>
      </c>
      <c r="B135" s="94"/>
      <c r="C135" s="95" t="s">
        <v>165</v>
      </c>
      <c r="D135" s="96" t="s">
        <v>166</v>
      </c>
      <c r="E135" s="97"/>
      <c r="F135" s="98"/>
      <c r="G135" s="142">
        <f>World2016!$G137/1000</f>
        <v>590.88862956020421</v>
      </c>
      <c r="H135" s="143">
        <f t="shared" si="10"/>
        <v>1.0389542075310629</v>
      </c>
      <c r="I135" s="142">
        <f>World2030!$G137/1000</f>
        <v>583.63028866740933</v>
      </c>
      <c r="J135" s="143">
        <f t="shared" si="12"/>
        <v>0.85677477865901175</v>
      </c>
      <c r="K135" s="142">
        <f>World2045!$G137/1000</f>
        <v>588.60706505143514</v>
      </c>
      <c r="L135" s="143">
        <f t="shared" si="11"/>
        <v>0.68816671356377113</v>
      </c>
      <c r="M135" s="142">
        <f>World2060!$G137/1000</f>
        <v>571.76019645138524</v>
      </c>
      <c r="N135" s="143">
        <f t="shared" si="13"/>
        <v>0.56147862433348139</v>
      </c>
    </row>
    <row r="136" spans="1:14">
      <c r="A136" s="37">
        <v>141</v>
      </c>
      <c r="B136" s="17"/>
      <c r="C136" s="16"/>
      <c r="D136" s="38" t="s">
        <v>8</v>
      </c>
      <c r="E136" s="45" t="s">
        <v>167</v>
      </c>
      <c r="F136" s="53"/>
      <c r="G136" s="140">
        <f>World2016!$G138/1000</f>
        <v>49.459853107630011</v>
      </c>
      <c r="H136" s="141">
        <f t="shared" si="10"/>
        <v>8.6964818612751571E-2</v>
      </c>
      <c r="I136" s="204">
        <f>World2030!$G138/1000</f>
        <v>51.829730044731029</v>
      </c>
      <c r="J136" s="205">
        <f t="shared" si="12"/>
        <v>7.6086533460117303E-2</v>
      </c>
      <c r="K136" s="140">
        <f>World2045!$G138/1000</f>
        <v>56.862207523914506</v>
      </c>
      <c r="L136" s="141">
        <f t="shared" si="11"/>
        <v>6.6480137261509031E-2</v>
      </c>
      <c r="M136" s="204">
        <f>World2060!$G138/1000</f>
        <v>58.086319307325759</v>
      </c>
      <c r="N136" s="205">
        <f t="shared" si="13"/>
        <v>5.7041792800009428E-2</v>
      </c>
    </row>
    <row r="137" spans="1:14">
      <c r="A137" s="37">
        <v>142</v>
      </c>
      <c r="B137" s="17"/>
      <c r="C137" s="16"/>
      <c r="D137" s="38" t="s">
        <v>10</v>
      </c>
      <c r="E137" s="45" t="s">
        <v>168</v>
      </c>
      <c r="F137" s="53"/>
      <c r="G137" s="140">
        <f>World2016!$G139/1000</f>
        <v>3.0265049748434394</v>
      </c>
      <c r="H137" s="141">
        <f t="shared" si="10"/>
        <v>5.321476705462496E-3</v>
      </c>
      <c r="I137" s="204">
        <f>World2030!$G139/1000</f>
        <v>3.0603026224023013</v>
      </c>
      <c r="J137" s="205">
        <f t="shared" si="12"/>
        <v>4.4925531673913966E-3</v>
      </c>
      <c r="K137" s="140">
        <f>World2045!$G139/1000</f>
        <v>3.1856644835567494</v>
      </c>
      <c r="L137" s="141">
        <f t="shared" si="11"/>
        <v>3.7245021141132685E-3</v>
      </c>
      <c r="M137" s="204">
        <f>World2060!$G139/1000</f>
        <v>3.1345773688728094</v>
      </c>
      <c r="N137" s="205">
        <f t="shared" si="13"/>
        <v>3.0782104103520172E-3</v>
      </c>
    </row>
    <row r="138" spans="1:14">
      <c r="A138" s="37">
        <v>143</v>
      </c>
      <c r="B138" s="17"/>
      <c r="C138" s="16"/>
      <c r="D138" s="38" t="s">
        <v>22</v>
      </c>
      <c r="E138" s="45" t="s">
        <v>169</v>
      </c>
      <c r="F138" s="53"/>
      <c r="G138" s="140">
        <f>World2016!$G140/1000</f>
        <v>16.932934858515857</v>
      </c>
      <c r="H138" s="141">
        <f t="shared" si="10"/>
        <v>2.9773028345795902E-2</v>
      </c>
      <c r="I138" s="204">
        <f>World2030!$G140/1000</f>
        <v>17.034494848412425</v>
      </c>
      <c r="J138" s="205">
        <f t="shared" si="12"/>
        <v>2.5006799401450633E-2</v>
      </c>
      <c r="K138" s="140">
        <f>World2045!$G140/1000</f>
        <v>16.29504843361001</v>
      </c>
      <c r="L138" s="141">
        <f t="shared" si="11"/>
        <v>1.9051266275473558E-2</v>
      </c>
      <c r="M138" s="204">
        <f>World2060!$G140/1000</f>
        <v>15.191599086297737</v>
      </c>
      <c r="N138" s="205">
        <f t="shared" si="13"/>
        <v>1.4918418961900369E-2</v>
      </c>
    </row>
    <row r="139" spans="1:14">
      <c r="A139" s="37">
        <v>144</v>
      </c>
      <c r="B139" s="17"/>
      <c r="C139" s="16"/>
      <c r="D139" s="38" t="s">
        <v>24</v>
      </c>
      <c r="E139" s="45" t="s">
        <v>170</v>
      </c>
      <c r="F139" s="53"/>
      <c r="G139" s="140">
        <f>World2016!$G141/1000</f>
        <v>243.97648760373377</v>
      </c>
      <c r="H139" s="141">
        <f t="shared" si="10"/>
        <v>0.42898168225578098</v>
      </c>
      <c r="I139" s="204">
        <f>World2030!$G141/1000</f>
        <v>229.70765247024701</v>
      </c>
      <c r="J139" s="205">
        <f t="shared" si="12"/>
        <v>0.33721300440188595</v>
      </c>
      <c r="K139" s="140">
        <f>World2045!$G141/1000</f>
        <v>224.84700541911761</v>
      </c>
      <c r="L139" s="141">
        <f t="shared" si="11"/>
        <v>0.26287864003196837</v>
      </c>
      <c r="M139" s="204">
        <f>World2060!$G141/1000</f>
        <v>214.1434764728929</v>
      </c>
      <c r="N139" s="205">
        <f t="shared" si="13"/>
        <v>0.2102926809635173</v>
      </c>
    </row>
    <row r="140" spans="1:14">
      <c r="A140" s="37">
        <v>145</v>
      </c>
      <c r="B140" s="17"/>
      <c r="C140" s="16"/>
      <c r="D140" s="38" t="s">
        <v>26</v>
      </c>
      <c r="E140" s="45" t="s">
        <v>171</v>
      </c>
      <c r="F140" s="53"/>
      <c r="G140" s="140">
        <f>World2016!$G142/1000</f>
        <v>24.093837251292889</v>
      </c>
      <c r="H140" s="141">
        <f t="shared" si="10"/>
        <v>4.2363979158696802E-2</v>
      </c>
      <c r="I140" s="204">
        <f>World2030!$G142/1000</f>
        <v>25.488943031383119</v>
      </c>
      <c r="J140" s="205">
        <f t="shared" si="12"/>
        <v>3.7418009222633601E-2</v>
      </c>
      <c r="K140" s="140">
        <f>World2045!$G142/1000</f>
        <v>26.799451742173908</v>
      </c>
      <c r="L140" s="141">
        <f t="shared" si="11"/>
        <v>3.1332431643699539E-2</v>
      </c>
      <c r="M140" s="204">
        <f>World2060!$G142/1000</f>
        <v>26.894404950950641</v>
      </c>
      <c r="N140" s="205">
        <f t="shared" si="13"/>
        <v>2.6410781281818885E-2</v>
      </c>
    </row>
    <row r="141" spans="1:14">
      <c r="A141" s="37">
        <v>146</v>
      </c>
      <c r="B141" s="17"/>
      <c r="C141" s="16"/>
      <c r="D141" s="38" t="s">
        <v>32</v>
      </c>
      <c r="E141" s="54" t="s">
        <v>172</v>
      </c>
      <c r="F141" s="53"/>
      <c r="G141" s="140">
        <f>World2016!$G143/1000</f>
        <v>253.39901263138606</v>
      </c>
      <c r="H141" s="141">
        <f t="shared" si="10"/>
        <v>0.44554922397736135</v>
      </c>
      <c r="I141" s="204">
        <f>World2030!$G143/1000</f>
        <v>256.5091682192961</v>
      </c>
      <c r="J141" s="205">
        <f t="shared" si="12"/>
        <v>0.37655788277694113</v>
      </c>
      <c r="K141" s="140">
        <f>World2045!$G143/1000</f>
        <v>260.61768916769375</v>
      </c>
      <c r="L141" s="141">
        <f t="shared" si="11"/>
        <v>0.30469973824633584</v>
      </c>
      <c r="M141" s="204">
        <f>World2060!$G143/1000</f>
        <v>254.30981921808871</v>
      </c>
      <c r="N141" s="205">
        <f t="shared" si="13"/>
        <v>0.24973673986977105</v>
      </c>
    </row>
    <row r="142" spans="1:14">
      <c r="A142" s="93">
        <v>147</v>
      </c>
      <c r="B142" s="94"/>
      <c r="C142" s="103" t="s">
        <v>173</v>
      </c>
      <c r="D142" s="96" t="s">
        <v>174</v>
      </c>
      <c r="E142" s="97"/>
      <c r="F142" s="98"/>
      <c r="G142" s="142">
        <f>World2016!$G144/1000</f>
        <v>0.10283677700161933</v>
      </c>
      <c r="H142" s="143">
        <f t="shared" si="10"/>
        <v>1.8081698785486631E-4</v>
      </c>
      <c r="I142" s="142">
        <f>World2030!$G144/1000</f>
        <v>9.6367999851703648E-2</v>
      </c>
      <c r="J142" s="143">
        <f t="shared" si="12"/>
        <v>1.4146913439204041E-4</v>
      </c>
      <c r="K142" s="142">
        <f>World2045!$G144/1000</f>
        <v>0.12259782459586858</v>
      </c>
      <c r="L142" s="143">
        <f t="shared" si="11"/>
        <v>1.4333457250438223E-4</v>
      </c>
      <c r="M142" s="142">
        <f>World2060!$G144/1000</f>
        <v>0.13774694471806287</v>
      </c>
      <c r="N142" s="143">
        <f t="shared" si="13"/>
        <v>1.3526993572910275E-4</v>
      </c>
    </row>
    <row r="143" spans="1:14">
      <c r="A143" s="72">
        <v>151</v>
      </c>
      <c r="B143" s="80" t="s">
        <v>175</v>
      </c>
      <c r="C143" s="81" t="s">
        <v>176</v>
      </c>
      <c r="D143" s="82"/>
      <c r="E143" s="82"/>
      <c r="F143" s="83"/>
      <c r="G143" s="136">
        <f>World2016!$G145/1000</f>
        <v>4884.3418544613723</v>
      </c>
      <c r="H143" s="137">
        <f t="shared" si="10"/>
        <v>8.5880947218255415</v>
      </c>
      <c r="I143" s="136">
        <f>World2030!$G145/1000</f>
        <v>5563.372200398072</v>
      </c>
      <c r="J143" s="137">
        <f t="shared" si="12"/>
        <v>8.1670829601341204</v>
      </c>
      <c r="K143" s="136">
        <f>World2045!$G145/1000</f>
        <v>6421.2737952362149</v>
      </c>
      <c r="L143" s="137">
        <f t="shared" si="11"/>
        <v>7.5073969493973474</v>
      </c>
      <c r="M143" s="136">
        <f>World2060!$G145/1000</f>
        <v>7746.6873528090673</v>
      </c>
      <c r="N143" s="137">
        <f t="shared" si="13"/>
        <v>7.6073839784449646</v>
      </c>
    </row>
    <row r="144" spans="1:14">
      <c r="A144" s="93">
        <v>152</v>
      </c>
      <c r="B144" s="95"/>
      <c r="C144" s="95" t="s">
        <v>6</v>
      </c>
      <c r="D144" s="96" t="s">
        <v>177</v>
      </c>
      <c r="E144" s="104"/>
      <c r="F144" s="105"/>
      <c r="G144" s="142">
        <f>World2016!$G146/1000</f>
        <v>3430.9575688365167</v>
      </c>
      <c r="H144" s="143">
        <f t="shared" si="10"/>
        <v>6.0326220943807414</v>
      </c>
      <c r="I144" s="142">
        <f>World2030!$G146/1000</f>
        <v>3976.6636428222687</v>
      </c>
      <c r="J144" s="143">
        <f t="shared" si="12"/>
        <v>5.8377798043342812</v>
      </c>
      <c r="K144" s="142">
        <f>World2045!$G146/1000</f>
        <v>4624.7542710866464</v>
      </c>
      <c r="L144" s="143">
        <f t="shared" si="11"/>
        <v>5.4070060261604258</v>
      </c>
      <c r="M144" s="142">
        <f>World2060!$G146/1000</f>
        <v>5798.878650793652</v>
      </c>
      <c r="N144" s="143">
        <f t="shared" si="13"/>
        <v>5.6946013866169078</v>
      </c>
    </row>
    <row r="145" spans="1:14">
      <c r="A145" s="37">
        <v>153</v>
      </c>
      <c r="B145" s="17"/>
      <c r="C145" s="16"/>
      <c r="D145" s="38" t="s">
        <v>8</v>
      </c>
      <c r="E145" s="49" t="s">
        <v>178</v>
      </c>
      <c r="F145" s="55"/>
      <c r="G145" s="140">
        <f>World2016!$G147/1000</f>
        <v>1402.3017376232399</v>
      </c>
      <c r="H145" s="141">
        <f t="shared" si="10"/>
        <v>2.4656546388719143</v>
      </c>
      <c r="I145" s="204">
        <f>World2030!$G147/1000</f>
        <v>1498.6527079537248</v>
      </c>
      <c r="J145" s="205">
        <f t="shared" si="12"/>
        <v>2.2000363364888571</v>
      </c>
      <c r="K145" s="140">
        <f>World2045!$G147/1000</f>
        <v>1596.0100644615236</v>
      </c>
      <c r="L145" s="141">
        <f t="shared" si="11"/>
        <v>1.8659663909729203</v>
      </c>
      <c r="M145" s="204">
        <f>World2060!$G147/1000</f>
        <v>2260.0094705390939</v>
      </c>
      <c r="N145" s="205">
        <f t="shared" si="13"/>
        <v>2.2193692677010688</v>
      </c>
    </row>
    <row r="146" spans="1:14">
      <c r="A146" s="37">
        <v>154</v>
      </c>
      <c r="B146" s="17"/>
      <c r="C146" s="16"/>
      <c r="D146" s="38" t="s">
        <v>10</v>
      </c>
      <c r="E146" s="49" t="s">
        <v>179</v>
      </c>
      <c r="F146" s="40"/>
      <c r="G146" s="140">
        <f>World2016!$G148/1000</f>
        <v>106.68292268608953</v>
      </c>
      <c r="H146" s="141">
        <f t="shared" si="10"/>
        <v>0.18757963151012153</v>
      </c>
      <c r="I146" s="204">
        <f>World2030!$G148/1000</f>
        <v>115.02626728718882</v>
      </c>
      <c r="J146" s="205">
        <f t="shared" si="12"/>
        <v>0.16885964729482139</v>
      </c>
      <c r="K146" s="140">
        <f>World2045!$G148/1000</f>
        <v>128.04047707962269</v>
      </c>
      <c r="L146" s="141">
        <f t="shared" si="11"/>
        <v>0.14969781972855115</v>
      </c>
      <c r="M146" s="204">
        <f>World2060!$G148/1000</f>
        <v>137.54918969606962</v>
      </c>
      <c r="N146" s="205">
        <f t="shared" si="13"/>
        <v>0.13507573680026347</v>
      </c>
    </row>
    <row r="147" spans="1:14">
      <c r="A147" s="37">
        <v>155</v>
      </c>
      <c r="B147" s="17"/>
      <c r="C147" s="16"/>
      <c r="D147" s="38" t="s">
        <v>22</v>
      </c>
      <c r="E147" s="49" t="s">
        <v>180</v>
      </c>
      <c r="F147" s="40"/>
      <c r="G147" s="140">
        <f>World2016!$G149/1000</f>
        <v>660.3199987947736</v>
      </c>
      <c r="H147" s="141">
        <f t="shared" si="10"/>
        <v>1.1610347648343726</v>
      </c>
      <c r="I147" s="204">
        <f>World2030!$G149/1000</f>
        <v>914.36813916610015</v>
      </c>
      <c r="J147" s="205">
        <f t="shared" si="12"/>
        <v>1.3423010684308825</v>
      </c>
      <c r="K147" s="140">
        <f>World2045!$G149/1000</f>
        <v>1250.068970488438</v>
      </c>
      <c r="L147" s="141">
        <f t="shared" si="11"/>
        <v>1.4615112631614475</v>
      </c>
      <c r="M147" s="204">
        <f>World2060!$G149/1000</f>
        <v>1545.7079796335943</v>
      </c>
      <c r="N147" s="205">
        <f t="shared" si="13"/>
        <v>1.5179125714109556</v>
      </c>
    </row>
    <row r="148" spans="1:14">
      <c r="A148" s="37">
        <v>156</v>
      </c>
      <c r="B148" s="17"/>
      <c r="C148" s="16"/>
      <c r="D148" s="38" t="s">
        <v>24</v>
      </c>
      <c r="E148" s="49" t="s">
        <v>181</v>
      </c>
      <c r="F148" s="40"/>
      <c r="G148" s="140">
        <f>World2016!$G150/1000</f>
        <v>152.60067535495944</v>
      </c>
      <c r="H148" s="141">
        <f t="shared" si="10"/>
        <v>0.26831640651153044</v>
      </c>
      <c r="I148" s="204">
        <f>World2030!$G150/1000</f>
        <v>168.56809274945545</v>
      </c>
      <c r="J148" s="205">
        <f t="shared" si="12"/>
        <v>0.24745955300597705</v>
      </c>
      <c r="K148" s="140">
        <f>World2045!$G150/1000</f>
        <v>200.37953550313546</v>
      </c>
      <c r="L148" s="141">
        <f t="shared" si="11"/>
        <v>0.23427263211762142</v>
      </c>
      <c r="M148" s="204">
        <f>World2060!$G150/1000</f>
        <v>236.52322949851941</v>
      </c>
      <c r="N148" s="205">
        <f t="shared" si="13"/>
        <v>0.23226999421431871</v>
      </c>
    </row>
    <row r="149" spans="1:14">
      <c r="A149" s="37">
        <v>157</v>
      </c>
      <c r="B149" s="17"/>
      <c r="C149" s="16"/>
      <c r="D149" s="38" t="s">
        <v>26</v>
      </c>
      <c r="E149" s="49" t="s">
        <v>182</v>
      </c>
      <c r="F149" s="40"/>
      <c r="G149" s="140">
        <f>World2016!$G151/1000</f>
        <v>322.1485304436614</v>
      </c>
      <c r="H149" s="141">
        <f t="shared" si="10"/>
        <v>0.56643088800592534</v>
      </c>
      <c r="I149" s="204">
        <f>World2030!$G151/1000</f>
        <v>331.85961814532578</v>
      </c>
      <c r="J149" s="205">
        <f t="shared" si="12"/>
        <v>0.48717305527704524</v>
      </c>
      <c r="K149" s="140">
        <f>World2045!$G151/1000</f>
        <v>359.07904908000211</v>
      </c>
      <c r="L149" s="141">
        <f t="shared" si="11"/>
        <v>0.41981529578377696</v>
      </c>
      <c r="M149" s="204">
        <f>World2060!$G151/1000</f>
        <v>379.61891909659806</v>
      </c>
      <c r="N149" s="205">
        <f t="shared" si="13"/>
        <v>0.37279249200664538</v>
      </c>
    </row>
    <row r="150" spans="1:14">
      <c r="A150" s="37">
        <v>158</v>
      </c>
      <c r="B150" s="12"/>
      <c r="C150" s="12"/>
      <c r="D150" s="52" t="s">
        <v>32</v>
      </c>
      <c r="E150" s="49" t="s">
        <v>183</v>
      </c>
      <c r="F150" s="43"/>
      <c r="G150" s="140">
        <f>World2016!$G152/1000</f>
        <v>3.4820003166347742</v>
      </c>
      <c r="H150" s="141">
        <f t="shared" si="10"/>
        <v>6.1223701026110198E-3</v>
      </c>
      <c r="I150" s="204">
        <f>World2030!$G152/1000</f>
        <v>58.972532654489825</v>
      </c>
      <c r="J150" s="205">
        <f t="shared" si="12"/>
        <v>8.6572235185698149E-2</v>
      </c>
      <c r="K150" s="140">
        <f>World2045!$G152/1000</f>
        <v>37.676338933155115</v>
      </c>
      <c r="L150" s="141">
        <f t="shared" si="11"/>
        <v>4.4049084494897195E-2</v>
      </c>
      <c r="M150" s="204">
        <f>World2060!$G152/1000</f>
        <v>38.290948588855855</v>
      </c>
      <c r="N150" s="205">
        <f t="shared" si="13"/>
        <v>3.7602388678909859E-2</v>
      </c>
    </row>
    <row r="151" spans="1:14">
      <c r="A151" s="37">
        <v>159</v>
      </c>
      <c r="B151" s="10"/>
      <c r="C151" s="11"/>
      <c r="D151" s="38" t="s">
        <v>34</v>
      </c>
      <c r="E151" s="49" t="s">
        <v>184</v>
      </c>
      <c r="F151" s="51"/>
      <c r="G151" s="140">
        <f>World2016!$G153/1000</f>
        <v>783.4217169889771</v>
      </c>
      <c r="H151" s="141">
        <f t="shared" si="10"/>
        <v>1.3774834180558166</v>
      </c>
      <c r="I151" s="204">
        <f>World2030!$G153/1000</f>
        <v>889.21627116195464</v>
      </c>
      <c r="J151" s="205">
        <f t="shared" si="12"/>
        <v>1.3053778885333553</v>
      </c>
      <c r="K151" s="140">
        <f>World2045!$G153/1000</f>
        <v>1053.4998412885973</v>
      </c>
      <c r="L151" s="141">
        <f t="shared" si="11"/>
        <v>1.2316935466212526</v>
      </c>
      <c r="M151" s="204">
        <f>World2060!$G153/1000</f>
        <v>1201.1789256564045</v>
      </c>
      <c r="N151" s="205">
        <f t="shared" si="13"/>
        <v>1.1795789475059621</v>
      </c>
    </row>
    <row r="152" spans="1:14">
      <c r="A152" s="93">
        <v>160</v>
      </c>
      <c r="B152" s="94"/>
      <c r="C152" s="95" t="s">
        <v>61</v>
      </c>
      <c r="D152" s="96" t="s">
        <v>185</v>
      </c>
      <c r="E152" s="97"/>
      <c r="F152" s="98"/>
      <c r="G152" s="142">
        <f>World2016!$G154/1000</f>
        <v>1453.3842701909582</v>
      </c>
      <c r="H152" s="143">
        <f t="shared" si="10"/>
        <v>2.5554726003075157</v>
      </c>
      <c r="I152" s="142">
        <f>World2030!$G154/1000</f>
        <v>1586.708587367548</v>
      </c>
      <c r="J152" s="143">
        <f t="shared" si="12"/>
        <v>2.3293031995344036</v>
      </c>
      <c r="K152" s="142">
        <f>World2045!$G154/1000</f>
        <v>1796.5195544328674</v>
      </c>
      <c r="L152" s="143">
        <f t="shared" si="11"/>
        <v>2.1003909586424738</v>
      </c>
      <c r="M152" s="142">
        <f>World2060!$G154/1000</f>
        <v>1947.8087170430692</v>
      </c>
      <c r="N152" s="143">
        <f t="shared" si="13"/>
        <v>1.9127826065854781</v>
      </c>
    </row>
    <row r="153" spans="1:14">
      <c r="A153" s="37">
        <v>161</v>
      </c>
      <c r="B153" s="17"/>
      <c r="C153" s="16"/>
      <c r="D153" s="38" t="s">
        <v>8</v>
      </c>
      <c r="E153" s="49" t="s">
        <v>186</v>
      </c>
      <c r="F153" s="40"/>
      <c r="G153" s="140">
        <f>World2016!$G155/1000</f>
        <v>793.30700705965421</v>
      </c>
      <c r="H153" s="141">
        <f t="shared" si="10"/>
        <v>1.3948646354253897</v>
      </c>
      <c r="I153" s="204">
        <f>World2030!$G155/1000</f>
        <v>896.20672603515982</v>
      </c>
      <c r="J153" s="205">
        <f t="shared" si="12"/>
        <v>1.3156399423420966</v>
      </c>
      <c r="K153" s="140">
        <f>World2045!$G155/1000</f>
        <v>1037.3806114806471</v>
      </c>
      <c r="L153" s="141">
        <f t="shared" si="11"/>
        <v>1.212847837725205</v>
      </c>
      <c r="M153" s="204">
        <f>World2060!$G155/1000</f>
        <v>1149.8685062021434</v>
      </c>
      <c r="N153" s="205">
        <f t="shared" si="13"/>
        <v>1.1291912081915447</v>
      </c>
    </row>
    <row r="154" spans="1:14">
      <c r="A154" s="37">
        <v>162</v>
      </c>
      <c r="B154" s="17"/>
      <c r="C154" s="16"/>
      <c r="D154" s="38" t="s">
        <v>10</v>
      </c>
      <c r="E154" s="49" t="s">
        <v>187</v>
      </c>
      <c r="F154" s="55"/>
      <c r="G154" s="140">
        <f>World2016!$G156/1000</f>
        <v>476.89827466695965</v>
      </c>
      <c r="H154" s="141">
        <f t="shared" si="10"/>
        <v>0.83852598314224192</v>
      </c>
      <c r="I154" s="204">
        <f>World2030!$G156/1000</f>
        <v>485.76679335956629</v>
      </c>
      <c r="J154" s="205">
        <f t="shared" si="12"/>
        <v>0.71311024280597979</v>
      </c>
      <c r="K154" s="140">
        <f>World2045!$G156/1000</f>
        <v>511.34296929869919</v>
      </c>
      <c r="L154" s="141">
        <f t="shared" si="11"/>
        <v>0.59783382086226988</v>
      </c>
      <c r="M154" s="204">
        <f>World2060!$G156/1000</f>
        <v>523.86488573791314</v>
      </c>
      <c r="N154" s="205">
        <f t="shared" si="13"/>
        <v>0.51444458219775613</v>
      </c>
    </row>
    <row r="155" spans="1:14" ht="12.6" thickBot="1">
      <c r="A155" s="56">
        <v>163</v>
      </c>
      <c r="B155" s="57"/>
      <c r="C155" s="58"/>
      <c r="D155" s="59" t="s">
        <v>22</v>
      </c>
      <c r="E155" s="60" t="s">
        <v>188</v>
      </c>
      <c r="F155" s="61"/>
      <c r="G155" s="144">
        <f>World2016!$G157/1000</f>
        <v>183.17899399662426</v>
      </c>
      <c r="H155" s="145">
        <f t="shared" si="10"/>
        <v>0.32208199146724215</v>
      </c>
      <c r="I155" s="206">
        <f>World2030!$G157/1000</f>
        <v>204.73506511746129</v>
      </c>
      <c r="J155" s="207">
        <f t="shared" si="12"/>
        <v>0.30055301019463088</v>
      </c>
      <c r="K155" s="144">
        <f>World2045!$G157/1000</f>
        <v>247.79596493796419</v>
      </c>
      <c r="L155" s="145">
        <f t="shared" si="11"/>
        <v>0.28970928986525341</v>
      </c>
      <c r="M155" s="206">
        <f>World2060!$G157/1000</f>
        <v>274.07532768766708</v>
      </c>
      <c r="N155" s="207">
        <f t="shared" si="13"/>
        <v>0.26914681873435364</v>
      </c>
    </row>
  </sheetData>
  <mergeCells count="10">
    <mergeCell ref="K3:L3"/>
    <mergeCell ref="K4:L5"/>
    <mergeCell ref="M3:N3"/>
    <mergeCell ref="M4:N5"/>
    <mergeCell ref="C9:F9"/>
    <mergeCell ref="F4:F5"/>
    <mergeCell ref="I4:J5"/>
    <mergeCell ref="I3:J3"/>
    <mergeCell ref="G3:H3"/>
    <mergeCell ref="G4:H5"/>
  </mergeCells>
  <pageMargins left="0.70866141732282995" right="0.70866141732282995" top="0.74803149606299002" bottom="0.74803149606299002" header="0.31496062992126" footer="0.31496062992126"/>
  <pageSetup paperSize="9" scale="75" fitToWidth="2" fitToHeight="0" orientation="landscape" r:id="rId1"/>
  <colBreaks count="1" manualBreakCount="1">
    <brk id="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25"/>
  <sheetViews>
    <sheetView topLeftCell="F1" workbookViewId="0">
      <selection activeCell="R6" sqref="R6:R25"/>
    </sheetView>
  </sheetViews>
  <sheetFormatPr defaultRowHeight="14.4"/>
  <cols>
    <col min="1" max="1" width="5.68359375" customWidth="1"/>
    <col min="2" max="2" width="7.15625" customWidth="1"/>
    <col min="3" max="3" width="35.68359375" customWidth="1"/>
    <col min="6" max="6" width="12.83984375" customWidth="1"/>
    <col min="7" max="7" width="5.68359375" style="152" customWidth="1"/>
    <col min="8" max="8" width="7.15625" style="152" customWidth="1"/>
    <col min="9" max="9" width="35.68359375" style="152" customWidth="1"/>
    <col min="10" max="11" width="9.15625" style="152" customWidth="1"/>
    <col min="12" max="12" width="12.83984375" style="152" customWidth="1"/>
    <col min="13" max="13" width="5.68359375" style="152" customWidth="1"/>
    <col min="14" max="14" width="7.15625" style="152" customWidth="1"/>
    <col min="15" max="15" width="35.68359375" style="152" customWidth="1"/>
    <col min="16" max="17" width="9.15625" style="152" customWidth="1"/>
    <col min="18" max="18" width="12.83984375" style="152" customWidth="1"/>
    <col min="19" max="19" width="5.68359375" style="152" customWidth="1"/>
    <col min="20" max="20" width="7.15625" style="152" customWidth="1"/>
    <col min="21" max="21" width="35.68359375" style="152" customWidth="1"/>
    <col min="22" max="23" width="9.15625" style="152" customWidth="1"/>
    <col min="24" max="24" width="12.83984375" style="152" customWidth="1"/>
  </cols>
  <sheetData>
    <row r="1" spans="1:24" ht="15.3">
      <c r="A1" s="5" t="s">
        <v>218</v>
      </c>
      <c r="B1" s="5"/>
    </row>
    <row r="3" spans="1:24" ht="15.9" thickBot="1">
      <c r="A3" s="153" t="s">
        <v>207</v>
      </c>
    </row>
    <row r="4" spans="1:24" ht="15" customHeight="1">
      <c r="A4" s="271">
        <v>2016</v>
      </c>
      <c r="B4" s="272"/>
      <c r="C4" s="272" t="s">
        <v>219</v>
      </c>
      <c r="D4" s="272"/>
      <c r="E4" s="272"/>
      <c r="F4" s="273"/>
      <c r="G4" s="274">
        <v>2030</v>
      </c>
      <c r="H4" s="275"/>
      <c r="I4" s="275" t="s">
        <v>220</v>
      </c>
      <c r="J4" s="275"/>
      <c r="K4" s="275"/>
      <c r="L4" s="276"/>
      <c r="M4" s="277">
        <v>2045</v>
      </c>
      <c r="N4" s="278"/>
      <c r="O4" s="278" t="s">
        <v>220</v>
      </c>
      <c r="P4" s="278"/>
      <c r="Q4" s="278"/>
      <c r="R4" s="279"/>
      <c r="S4" s="274">
        <v>2060</v>
      </c>
      <c r="T4" s="275"/>
      <c r="U4" s="275" t="s">
        <v>220</v>
      </c>
      <c r="V4" s="275"/>
      <c r="W4" s="275"/>
      <c r="X4" s="276"/>
    </row>
    <row r="5" spans="1:24" s="158" customFormat="1" ht="43.2">
      <c r="A5" s="175" t="s">
        <v>221</v>
      </c>
      <c r="B5" s="176" t="s">
        <v>205</v>
      </c>
      <c r="C5" s="177" t="s">
        <v>222</v>
      </c>
      <c r="D5" s="176" t="s">
        <v>209</v>
      </c>
      <c r="E5" s="178" t="s">
        <v>223</v>
      </c>
      <c r="F5" s="179" t="s">
        <v>224</v>
      </c>
      <c r="G5" s="154" t="s">
        <v>221</v>
      </c>
      <c r="H5" s="155" t="s">
        <v>205</v>
      </c>
      <c r="I5" s="156" t="s">
        <v>222</v>
      </c>
      <c r="J5" s="155" t="s">
        <v>209</v>
      </c>
      <c r="K5" s="157" t="s">
        <v>223</v>
      </c>
      <c r="L5" s="168" t="s">
        <v>224</v>
      </c>
      <c r="M5" s="222" t="s">
        <v>221</v>
      </c>
      <c r="N5" s="223" t="s">
        <v>205</v>
      </c>
      <c r="O5" s="224" t="s">
        <v>222</v>
      </c>
      <c r="P5" s="223" t="s">
        <v>209</v>
      </c>
      <c r="Q5" s="225" t="s">
        <v>223</v>
      </c>
      <c r="R5" s="226" t="s">
        <v>224</v>
      </c>
      <c r="S5" s="154" t="s">
        <v>221</v>
      </c>
      <c r="T5" s="155" t="s">
        <v>205</v>
      </c>
      <c r="U5" s="156" t="s">
        <v>222</v>
      </c>
      <c r="V5" s="155" t="s">
        <v>209</v>
      </c>
      <c r="W5" s="157" t="s">
        <v>223</v>
      </c>
      <c r="X5" s="168" t="s">
        <v>224</v>
      </c>
    </row>
    <row r="6" spans="1:24">
      <c r="A6" s="180">
        <v>1</v>
      </c>
      <c r="B6" s="181">
        <v>113</v>
      </c>
      <c r="C6" s="182" t="s">
        <v>135</v>
      </c>
      <c r="D6" s="183">
        <v>9433.2240167707205</v>
      </c>
      <c r="E6" s="184">
        <f>100000*D6/World2016!$G$10</f>
        <v>16.586353658728587</v>
      </c>
      <c r="F6" s="185">
        <f>100000*D6/World2016!$G$7</f>
        <v>126.41213596174953</v>
      </c>
      <c r="G6" s="172">
        <v>1</v>
      </c>
      <c r="H6" s="161">
        <v>113</v>
      </c>
      <c r="I6" s="159" t="s">
        <v>135</v>
      </c>
      <c r="J6" s="161">
        <v>11740.366514530033</v>
      </c>
      <c r="K6" s="160">
        <f>100000*J6/World2030!$G$10</f>
        <v>17.234968981526478</v>
      </c>
      <c r="L6" s="169">
        <f>100000*J6/World2030!$G$7</f>
        <v>137.38067546813394</v>
      </c>
      <c r="M6" s="227">
        <v>1</v>
      </c>
      <c r="N6" s="228">
        <v>113</v>
      </c>
      <c r="O6" s="229" t="s">
        <v>135</v>
      </c>
      <c r="P6" s="228">
        <v>14553.655565552413</v>
      </c>
      <c r="Q6" s="230">
        <f>100000*P6/World2045!$G$10</f>
        <v>17.015326379084669</v>
      </c>
      <c r="R6" s="231">
        <f>100000*P6/World2045!$G$7</f>
        <v>153.2233392358014</v>
      </c>
      <c r="S6" s="172">
        <v>1</v>
      </c>
      <c r="T6" s="161">
        <v>113</v>
      </c>
      <c r="U6" s="159" t="s">
        <v>135</v>
      </c>
      <c r="V6" s="161">
        <v>16560.299379076809</v>
      </c>
      <c r="W6" s="160">
        <f>100000*V6/World2060!$G$10</f>
        <v>16.26250685448904</v>
      </c>
      <c r="X6" s="169">
        <f>100000*V6/World2060!$G$7</f>
        <v>162.09564223894489</v>
      </c>
    </row>
    <row r="7" spans="1:24">
      <c r="A7" s="180">
        <v>2</v>
      </c>
      <c r="B7" s="181">
        <v>114</v>
      </c>
      <c r="C7" s="182" t="s">
        <v>136</v>
      </c>
      <c r="D7" s="186">
        <v>5780.6413774397224</v>
      </c>
      <c r="E7" s="184">
        <f>100000*D7/World2016!$G$10</f>
        <v>10.16405017945474</v>
      </c>
      <c r="F7" s="187">
        <f>100000*D7/World2016!$G$7</f>
        <v>77.464843668705853</v>
      </c>
      <c r="G7" s="172">
        <v>2</v>
      </c>
      <c r="H7" s="161">
        <v>114</v>
      </c>
      <c r="I7" s="159" t="s">
        <v>136</v>
      </c>
      <c r="J7" s="161">
        <v>7180.2223881799728</v>
      </c>
      <c r="K7" s="160">
        <f>100000*J7/World2030!$G$10</f>
        <v>10.540634313893694</v>
      </c>
      <c r="L7" s="169">
        <f>100000*J7/World2030!$G$7</f>
        <v>84.019847291715408</v>
      </c>
      <c r="M7" s="227">
        <v>2</v>
      </c>
      <c r="N7" s="228">
        <v>114</v>
      </c>
      <c r="O7" s="229" t="s">
        <v>136</v>
      </c>
      <c r="P7" s="228">
        <v>9243.8795332126319</v>
      </c>
      <c r="Q7" s="230">
        <f>100000*P7/World2045!$G$10</f>
        <v>10.807430927446413</v>
      </c>
      <c r="R7" s="231">
        <f>100000*P7/World2045!$G$7</f>
        <v>97.321122050242707</v>
      </c>
      <c r="S7" s="172">
        <v>2</v>
      </c>
      <c r="T7" s="161">
        <v>114</v>
      </c>
      <c r="U7" s="159" t="s">
        <v>136</v>
      </c>
      <c r="V7" s="161">
        <v>10759.496009465307</v>
      </c>
      <c r="W7" s="160">
        <f>100000*V7/World2060!$G$10</f>
        <v>10.566015359954893</v>
      </c>
      <c r="X7" s="169">
        <f>100000*V7/World2060!$G$7</f>
        <v>105.31617671267429</v>
      </c>
    </row>
    <row r="8" spans="1:24">
      <c r="A8" s="180">
        <v>3</v>
      </c>
      <c r="B8" s="181">
        <v>118</v>
      </c>
      <c r="C8" s="182" t="s">
        <v>140</v>
      </c>
      <c r="D8" s="186">
        <v>3041.4459886518307</v>
      </c>
      <c r="E8" s="184">
        <f>100000*D8/World2016!$G$10</f>
        <v>5.3477473567907534</v>
      </c>
      <c r="F8" s="187">
        <f>100000*D8/World2016!$G$7</f>
        <v>40.757611942029406</v>
      </c>
      <c r="G8" s="172">
        <v>3</v>
      </c>
      <c r="H8" s="161">
        <v>118</v>
      </c>
      <c r="I8" s="159" t="s">
        <v>140</v>
      </c>
      <c r="J8" s="161">
        <v>3864.148403018713</v>
      </c>
      <c r="K8" s="160">
        <f>100000*J8/World2030!$G$10</f>
        <v>5.6726063691128745</v>
      </c>
      <c r="L8" s="169">
        <f>100000*J8/World2030!$G$7</f>
        <v>45.216588175405199</v>
      </c>
      <c r="M8" s="227">
        <v>3</v>
      </c>
      <c r="N8" s="228">
        <v>118</v>
      </c>
      <c r="O8" s="229" t="s">
        <v>140</v>
      </c>
      <c r="P8" s="228">
        <v>5483.746238432359</v>
      </c>
      <c r="Q8" s="230">
        <f>100000*P8/World2045!$G$10</f>
        <v>6.4112917614910421</v>
      </c>
      <c r="R8" s="231">
        <f>100000*P8/World2045!$G$7</f>
        <v>57.733804843036232</v>
      </c>
      <c r="S8" s="172">
        <v>3</v>
      </c>
      <c r="T8" s="161">
        <v>95</v>
      </c>
      <c r="U8" s="159" t="s">
        <v>231</v>
      </c>
      <c r="V8" s="161">
        <v>7258.2285390645266</v>
      </c>
      <c r="W8" s="160">
        <f>100000*V8/World2060!$G$10</f>
        <v>7.127708785091122</v>
      </c>
      <c r="X8" s="169">
        <f>100000*V8/World2060!$G$7</f>
        <v>71.045045118157233</v>
      </c>
    </row>
    <row r="9" spans="1:24">
      <c r="A9" s="180">
        <v>4</v>
      </c>
      <c r="B9" s="181">
        <v>39</v>
      </c>
      <c r="C9" s="182" t="s">
        <v>63</v>
      </c>
      <c r="D9" s="186">
        <v>2957.135893994011</v>
      </c>
      <c r="E9" s="184">
        <f>100000*D9/World2016!$G$10</f>
        <v>5.1995056692712627</v>
      </c>
      <c r="F9" s="187">
        <f>100000*D9/World2016!$G$7</f>
        <v>39.627794699283506</v>
      </c>
      <c r="G9" s="172">
        <v>4</v>
      </c>
      <c r="H9" s="161">
        <v>95</v>
      </c>
      <c r="I9" s="159" t="s">
        <v>231</v>
      </c>
      <c r="J9" s="161">
        <v>3281.0693035584409</v>
      </c>
      <c r="K9" s="160">
        <f>100000*J9/World2030!$G$10</f>
        <v>4.8166407414182899</v>
      </c>
      <c r="L9" s="169">
        <f>100000*J9/World2030!$G$7</f>
        <v>38.393649518757137</v>
      </c>
      <c r="M9" s="227">
        <v>4</v>
      </c>
      <c r="N9" s="228">
        <v>95</v>
      </c>
      <c r="O9" s="229" t="s">
        <v>231</v>
      </c>
      <c r="P9" s="228">
        <v>5384.5921643911861</v>
      </c>
      <c r="Q9" s="230">
        <f>100000*P9/World2045!$G$10</f>
        <v>6.2953663210388289</v>
      </c>
      <c r="R9" s="231">
        <f>100000*P9/World2045!$G$7</f>
        <v>56.689894036229553</v>
      </c>
      <c r="S9" s="172">
        <v>4</v>
      </c>
      <c r="T9" s="161">
        <v>118</v>
      </c>
      <c r="U9" s="159" t="s">
        <v>140</v>
      </c>
      <c r="V9" s="161">
        <v>7053.0569387702271</v>
      </c>
      <c r="W9" s="160">
        <f>100000*V9/World2060!$G$10</f>
        <v>6.9262266452000896</v>
      </c>
      <c r="X9" s="169">
        <f>100000*V9/World2060!$G$7</f>
        <v>69.036782975208553</v>
      </c>
    </row>
    <row r="10" spans="1:24">
      <c r="A10" s="180">
        <v>5</v>
      </c>
      <c r="B10" s="181">
        <v>95</v>
      </c>
      <c r="C10" s="182" t="s">
        <v>231</v>
      </c>
      <c r="D10" s="186">
        <v>1991.7082874266198</v>
      </c>
      <c r="E10" s="184">
        <f>100000*D10/World2016!$G$10</f>
        <v>3.5020029187844424</v>
      </c>
      <c r="F10" s="187">
        <f>100000*D10/World2016!$G$7</f>
        <v>26.690355108571651</v>
      </c>
      <c r="G10" s="172">
        <v>5</v>
      </c>
      <c r="H10" s="161">
        <v>39</v>
      </c>
      <c r="I10" s="159" t="s">
        <v>63</v>
      </c>
      <c r="J10" s="161">
        <v>3221.2582606393844</v>
      </c>
      <c r="K10" s="160">
        <f>100000*J10/World2030!$G$10</f>
        <v>4.7288375652408767</v>
      </c>
      <c r="L10" s="169">
        <f>100000*J10/World2030!$G$7</f>
        <v>37.693766643166818</v>
      </c>
      <c r="M10" s="227">
        <v>5</v>
      </c>
      <c r="N10" s="228">
        <v>39</v>
      </c>
      <c r="O10" s="229" t="s">
        <v>63</v>
      </c>
      <c r="P10" s="228">
        <v>3842.455259132199</v>
      </c>
      <c r="Q10" s="230">
        <f>100000*P10/World2045!$G$10</f>
        <v>4.4923854379181938</v>
      </c>
      <c r="R10" s="231">
        <f>100000*P10/World2045!$G$7</f>
        <v>40.454016725663436</v>
      </c>
      <c r="S10" s="172">
        <v>5</v>
      </c>
      <c r="T10" s="161">
        <v>80</v>
      </c>
      <c r="U10" s="159" t="s">
        <v>106</v>
      </c>
      <c r="V10" s="161">
        <v>5128.5588877573609</v>
      </c>
      <c r="W10" s="160">
        <f>100000*V10/World2060!$G$10</f>
        <v>5.036335524898842</v>
      </c>
      <c r="X10" s="169">
        <f>100000*V10/World2060!$G$7</f>
        <v>50.199397223555621</v>
      </c>
    </row>
    <row r="11" spans="1:24">
      <c r="A11" s="180">
        <v>6</v>
      </c>
      <c r="B11" s="181">
        <v>68</v>
      </c>
      <c r="C11" s="182" t="s">
        <v>90</v>
      </c>
      <c r="D11" s="186">
        <v>1707.7399439420551</v>
      </c>
      <c r="E11" s="184">
        <f>100000*D11/World2016!$G$10</f>
        <v>3.0027039129997073</v>
      </c>
      <c r="F11" s="187">
        <f>100000*D11/World2016!$G$7</f>
        <v>22.884970567551047</v>
      </c>
      <c r="G11" s="172">
        <v>6</v>
      </c>
      <c r="H11" s="161">
        <v>80</v>
      </c>
      <c r="I11" s="159" t="s">
        <v>106</v>
      </c>
      <c r="J11" s="161">
        <v>2412.6355560813099</v>
      </c>
      <c r="K11" s="160">
        <f>100000*J11/World2030!$G$10</f>
        <v>3.5417717940344704</v>
      </c>
      <c r="L11" s="169">
        <f>100000*J11/World2030!$G$7</f>
        <v>28.231614570352722</v>
      </c>
      <c r="M11" s="227">
        <v>6</v>
      </c>
      <c r="N11" s="228">
        <v>80</v>
      </c>
      <c r="O11" s="229" t="s">
        <v>106</v>
      </c>
      <c r="P11" s="228">
        <v>3663.4592772573233</v>
      </c>
      <c r="Q11" s="230">
        <f>100000*P11/World2045!$G$10</f>
        <v>4.2831132699444874</v>
      </c>
      <c r="R11" s="231">
        <f>100000*P11/World2045!$G$7</f>
        <v>38.569516853509256</v>
      </c>
      <c r="S11" s="172">
        <v>6</v>
      </c>
      <c r="T11" s="161">
        <v>39</v>
      </c>
      <c r="U11" s="159" t="s">
        <v>63</v>
      </c>
      <c r="V11" s="161">
        <v>4620.9046778744087</v>
      </c>
      <c r="W11" s="160">
        <f>100000*V11/World2060!$G$10</f>
        <v>4.5378101130718989</v>
      </c>
      <c r="X11" s="169">
        <f>100000*V11/World2060!$G$7</f>
        <v>45.230372612186031</v>
      </c>
    </row>
    <row r="12" spans="1:24">
      <c r="A12" s="180">
        <v>7</v>
      </c>
      <c r="B12" s="181">
        <v>80</v>
      </c>
      <c r="C12" s="182" t="s">
        <v>106</v>
      </c>
      <c r="D12" s="186">
        <v>1598.5259755691513</v>
      </c>
      <c r="E12" s="184">
        <f>100000*D12/World2016!$G$10</f>
        <v>2.8106739664315246</v>
      </c>
      <c r="F12" s="187">
        <f>100000*D12/World2016!$G$7</f>
        <v>21.421423110781973</v>
      </c>
      <c r="G12" s="172">
        <v>7</v>
      </c>
      <c r="H12" s="161">
        <v>68</v>
      </c>
      <c r="I12" s="159" t="s">
        <v>90</v>
      </c>
      <c r="J12" s="161">
        <v>2018.5212227248121</v>
      </c>
      <c r="K12" s="160">
        <f>100000*J12/World2030!$G$10</f>
        <v>2.9632082285642034</v>
      </c>
      <c r="L12" s="169">
        <f>100000*J12/World2030!$G$7</f>
        <v>23.619859625464073</v>
      </c>
      <c r="M12" s="227">
        <v>7</v>
      </c>
      <c r="N12" s="228">
        <v>68</v>
      </c>
      <c r="O12" s="229" t="s">
        <v>90</v>
      </c>
      <c r="P12" s="228">
        <v>2340.3730881474912</v>
      </c>
      <c r="Q12" s="230">
        <f>100000*P12/World2045!$G$10</f>
        <v>2.7362343271275793</v>
      </c>
      <c r="R12" s="231">
        <f>100000*P12/World2045!$G$7</f>
        <v>24.639842409926636</v>
      </c>
      <c r="S12" s="172">
        <v>7</v>
      </c>
      <c r="T12" s="161">
        <v>127</v>
      </c>
      <c r="U12" s="159" t="s">
        <v>151</v>
      </c>
      <c r="V12" s="161">
        <v>2784.9035892933607</v>
      </c>
      <c r="W12" s="160">
        <f>100000*V12/World2060!$G$10</f>
        <v>2.7348245749225804</v>
      </c>
      <c r="X12" s="169">
        <f>100000*V12/World2060!$G$7</f>
        <v>27.259213468713</v>
      </c>
    </row>
    <row r="13" spans="1:24">
      <c r="A13" s="180">
        <v>8</v>
      </c>
      <c r="B13" s="181">
        <v>153</v>
      </c>
      <c r="C13" s="182" t="s">
        <v>178</v>
      </c>
      <c r="D13" s="186">
        <v>1402.3017996477429</v>
      </c>
      <c r="E13" s="184">
        <f>100000*D13/World2016!$G$10</f>
        <v>2.4656547479290447</v>
      </c>
      <c r="F13" s="187">
        <f>100000*D13/World2016!$G$7</f>
        <v>18.791874913743513</v>
      </c>
      <c r="G13" s="172">
        <v>8</v>
      </c>
      <c r="H13" s="161">
        <v>127</v>
      </c>
      <c r="I13" s="159" t="s">
        <v>151</v>
      </c>
      <c r="J13" s="161">
        <v>1626.1264829570428</v>
      </c>
      <c r="K13" s="160">
        <f>100000*J13/World2030!$G$10</f>
        <v>2.3871690427311387</v>
      </c>
      <c r="L13" s="169">
        <f>100000*J13/World2030!$G$7</f>
        <v>19.02822661871576</v>
      </c>
      <c r="M13" s="227">
        <v>8</v>
      </c>
      <c r="N13" s="228">
        <v>127</v>
      </c>
      <c r="O13" s="229" t="s">
        <v>151</v>
      </c>
      <c r="P13" s="228">
        <v>2224.5518023241311</v>
      </c>
      <c r="Q13" s="230">
        <f>100000*P13/World2045!$G$10</f>
        <v>2.6008225076672966</v>
      </c>
      <c r="R13" s="231">
        <f>100000*P13/World2045!$G$7</f>
        <v>23.420456387734085</v>
      </c>
      <c r="S13" s="172">
        <v>8</v>
      </c>
      <c r="T13" s="161">
        <v>68</v>
      </c>
      <c r="U13" s="159" t="s">
        <v>90</v>
      </c>
      <c r="V13" s="161">
        <v>2448.8055149721913</v>
      </c>
      <c r="W13" s="160">
        <f>100000*V13/World2060!$G$10</f>
        <v>2.404770322139302</v>
      </c>
      <c r="X13" s="169">
        <f>100000*V13/World2060!$G$7</f>
        <v>23.969415865102306</v>
      </c>
    </row>
    <row r="14" spans="1:24">
      <c r="A14" s="180">
        <v>9</v>
      </c>
      <c r="B14" s="181">
        <v>11</v>
      </c>
      <c r="C14" s="182" t="s">
        <v>25</v>
      </c>
      <c r="D14" s="186">
        <v>1382.7067712849239</v>
      </c>
      <c r="E14" s="184">
        <f>100000*D14/World2016!$G$10</f>
        <v>2.4312009843164435</v>
      </c>
      <c r="F14" s="187">
        <f>100000*D14/World2016!$G$7</f>
        <v>18.529287129845745</v>
      </c>
      <c r="G14" s="172">
        <v>9</v>
      </c>
      <c r="H14" s="161">
        <v>123</v>
      </c>
      <c r="I14" s="159" t="s">
        <v>146</v>
      </c>
      <c r="J14" s="161">
        <v>1501.96980401373</v>
      </c>
      <c r="K14" s="160">
        <f>100000*J14/World2030!$G$10</f>
        <v>2.2049058648491662</v>
      </c>
      <c r="L14" s="169">
        <f>100000*J14/World2030!$G$7</f>
        <v>17.575399026323058</v>
      </c>
      <c r="M14" s="227">
        <v>9</v>
      </c>
      <c r="N14" s="228">
        <v>123</v>
      </c>
      <c r="O14" s="229" t="s">
        <v>146</v>
      </c>
      <c r="P14" s="228">
        <v>1748.3617186691554</v>
      </c>
      <c r="Q14" s="230">
        <f>100000*P14/World2045!$G$10</f>
        <v>2.0440874897621577</v>
      </c>
      <c r="R14" s="231">
        <f>100000*P14/World2045!$G$7</f>
        <v>18.407046911334845</v>
      </c>
      <c r="S14" s="172">
        <v>9</v>
      </c>
      <c r="T14" s="161">
        <v>153</v>
      </c>
      <c r="U14" s="159" t="s">
        <v>178</v>
      </c>
      <c r="V14" s="161">
        <v>2260.0094541976287</v>
      </c>
      <c r="W14" s="160">
        <f>100000*V14/World2060!$G$10</f>
        <v>2.2193692516534607</v>
      </c>
      <c r="X14" s="169">
        <f>100000*V14/World2060!$G$7</f>
        <v>22.121440896600156</v>
      </c>
    </row>
    <row r="15" spans="1:24">
      <c r="A15" s="180">
        <v>10</v>
      </c>
      <c r="B15" s="181">
        <v>3</v>
      </c>
      <c r="C15" s="182" t="s">
        <v>9</v>
      </c>
      <c r="D15" s="186">
        <v>1292.9006547869449</v>
      </c>
      <c r="E15" s="184">
        <f>100000*D15/World2016!$G$10</f>
        <v>2.2732956906115263</v>
      </c>
      <c r="F15" s="187">
        <f>100000*D15/World2016!$G$7</f>
        <v>17.325819154447704</v>
      </c>
      <c r="G15" s="172">
        <v>10</v>
      </c>
      <c r="H15" s="161">
        <v>153</v>
      </c>
      <c r="I15" s="159" t="s">
        <v>178</v>
      </c>
      <c r="J15" s="161">
        <v>1498.6527061412344</v>
      </c>
      <c r="K15" s="160">
        <f>100000*J15/World2030!$G$10</f>
        <v>2.2000363338281037</v>
      </c>
      <c r="L15" s="169">
        <f>100000*J15/World2030!$G$7</f>
        <v>17.536583786121369</v>
      </c>
      <c r="M15" s="227">
        <v>10</v>
      </c>
      <c r="N15" s="228">
        <v>153</v>
      </c>
      <c r="O15" s="229" t="s">
        <v>178</v>
      </c>
      <c r="P15" s="228">
        <v>1596.010026515869</v>
      </c>
      <c r="Q15" s="230">
        <f>100000*P15/World2045!$G$10</f>
        <v>1.8659663466089664</v>
      </c>
      <c r="R15" s="231">
        <f>100000*P15/World2045!$G$7</f>
        <v>16.803062613039042</v>
      </c>
      <c r="S15" s="172">
        <v>10</v>
      </c>
      <c r="T15" s="161">
        <v>123</v>
      </c>
      <c r="U15" s="159" t="s">
        <v>146</v>
      </c>
      <c r="V15" s="161">
        <v>1989.7948070924031</v>
      </c>
      <c r="W15" s="160">
        <f>100000*V15/World2060!$G$10</f>
        <v>1.9540136895261146</v>
      </c>
      <c r="X15" s="169">
        <f>100000*V15/World2060!$G$7</f>
        <v>19.476523932101827</v>
      </c>
    </row>
    <row r="16" spans="1:24">
      <c r="A16" s="188">
        <v>11</v>
      </c>
      <c r="B16" s="189">
        <v>123</v>
      </c>
      <c r="C16" s="190" t="s">
        <v>146</v>
      </c>
      <c r="D16" s="191">
        <v>1254.0714092810522</v>
      </c>
      <c r="E16" s="192">
        <f>100000*D16/World2016!$G$10</f>
        <v>2.2050225745361161</v>
      </c>
      <c r="F16" s="193">
        <f>100000*D16/World2016!$G$7</f>
        <v>16.805478722220446</v>
      </c>
      <c r="G16" s="173">
        <v>11</v>
      </c>
      <c r="H16" s="164">
        <v>11</v>
      </c>
      <c r="I16" s="162" t="s">
        <v>25</v>
      </c>
      <c r="J16" s="164">
        <v>1236.1805480542605</v>
      </c>
      <c r="K16" s="163">
        <f>100000*J16/World2030!$G$10</f>
        <v>1.8147247255793562</v>
      </c>
      <c r="L16" s="170">
        <f>100000*J16/World2030!$G$7</f>
        <v>14.46524846409878</v>
      </c>
      <c r="M16" s="232">
        <v>11</v>
      </c>
      <c r="N16" s="233">
        <v>112</v>
      </c>
      <c r="O16" s="234" t="s">
        <v>134</v>
      </c>
      <c r="P16" s="233">
        <v>1594.2791053545661</v>
      </c>
      <c r="Q16" s="235">
        <f>100000*P16/World2045!$G$10</f>
        <v>1.8639426496509495</v>
      </c>
      <c r="R16" s="236">
        <f>100000*P16/World2045!$G$7</f>
        <v>16.784839183255773</v>
      </c>
      <c r="S16" s="173">
        <v>11</v>
      </c>
      <c r="T16" s="164">
        <v>112</v>
      </c>
      <c r="U16" s="162" t="s">
        <v>134</v>
      </c>
      <c r="V16" s="164">
        <v>1910.0346964453347</v>
      </c>
      <c r="W16" s="163">
        <f>100000*V16/World2060!$G$10</f>
        <v>1.8756878503355754</v>
      </c>
      <c r="X16" s="170">
        <f>100000*V16/World2060!$G$7</f>
        <v>18.695815439795172</v>
      </c>
    </row>
    <row r="17" spans="1:24">
      <c r="A17" s="188">
        <v>12</v>
      </c>
      <c r="B17" s="189">
        <v>127</v>
      </c>
      <c r="C17" s="190" t="s">
        <v>151</v>
      </c>
      <c r="D17" s="194">
        <v>1179.8387060109526</v>
      </c>
      <c r="E17" s="192">
        <f>100000*D17/World2016!$G$10</f>
        <v>2.0744998744187044</v>
      </c>
      <c r="F17" s="193">
        <f>100000*D17/World2016!$G$7</f>
        <v>15.810705931719022</v>
      </c>
      <c r="G17" s="173">
        <v>12</v>
      </c>
      <c r="H17" s="164">
        <v>112</v>
      </c>
      <c r="I17" s="162" t="s">
        <v>134</v>
      </c>
      <c r="J17" s="164">
        <v>1203.4148264809046</v>
      </c>
      <c r="K17" s="163">
        <f>100000*J17/World2030!$G$10</f>
        <v>1.7666243366966734</v>
      </c>
      <c r="L17" s="170">
        <f>100000*J17/World2030!$G$7</f>
        <v>14.081838205451618</v>
      </c>
      <c r="M17" s="232">
        <v>12</v>
      </c>
      <c r="N17" s="233">
        <v>66</v>
      </c>
      <c r="O17" s="234" t="s">
        <v>88</v>
      </c>
      <c r="P17" s="233">
        <v>1441.446288468549</v>
      </c>
      <c r="Q17" s="235">
        <f>100000*P17/World2045!$G$10</f>
        <v>1.6852590021620202</v>
      </c>
      <c r="R17" s="236">
        <f>100000*P17/World2045!$G$7</f>
        <v>15.175789522666225</v>
      </c>
      <c r="S17" s="173">
        <v>12</v>
      </c>
      <c r="T17" s="164">
        <v>65</v>
      </c>
      <c r="U17" s="162" t="s">
        <v>87</v>
      </c>
      <c r="V17" s="164">
        <v>1705.7693278472871</v>
      </c>
      <c r="W17" s="163">
        <f>100000*V17/World2060!$G$10</f>
        <v>1.675095645996715</v>
      </c>
      <c r="X17" s="170">
        <f>100000*V17/World2060!$G$7</f>
        <v>16.696423680494675</v>
      </c>
    </row>
    <row r="18" spans="1:24">
      <c r="A18" s="188">
        <v>13</v>
      </c>
      <c r="B18" s="189">
        <v>50</v>
      </c>
      <c r="C18" s="190" t="s">
        <v>70</v>
      </c>
      <c r="D18" s="194">
        <v>1013.3303579516942</v>
      </c>
      <c r="E18" s="192">
        <f>100000*D18/World2016!$G$10</f>
        <v>1.7817297310264169</v>
      </c>
      <c r="F18" s="193">
        <f>100000*D18/World2016!$G$7</f>
        <v>13.579371671426655</v>
      </c>
      <c r="G18" s="173">
        <v>13</v>
      </c>
      <c r="H18" s="164">
        <v>3</v>
      </c>
      <c r="I18" s="162" t="s">
        <v>9</v>
      </c>
      <c r="J18" s="164">
        <v>1137.0415585198498</v>
      </c>
      <c r="K18" s="163">
        <f>100000*J18/World2030!$G$10</f>
        <v>1.6691877521492007</v>
      </c>
      <c r="L18" s="170">
        <f>100000*J18/World2030!$G$7</f>
        <v>13.305167019400304</v>
      </c>
      <c r="M18" s="232">
        <v>13</v>
      </c>
      <c r="N18" s="233">
        <v>65</v>
      </c>
      <c r="O18" s="234" t="s">
        <v>87</v>
      </c>
      <c r="P18" s="233">
        <v>1426.172177850036</v>
      </c>
      <c r="Q18" s="235">
        <f>100000*P18/World2045!$G$10</f>
        <v>1.6674013597192932</v>
      </c>
      <c r="R18" s="236">
        <f>100000*P18/World2045!$G$7</f>
        <v>15.014981111179216</v>
      </c>
      <c r="S18" s="173">
        <v>13</v>
      </c>
      <c r="T18" s="164">
        <v>66</v>
      </c>
      <c r="U18" s="162" t="s">
        <v>88</v>
      </c>
      <c r="V18" s="164">
        <v>1660.8046915442683</v>
      </c>
      <c r="W18" s="163">
        <f>100000*V18/World2060!$G$10</f>
        <v>1.6309395779602074</v>
      </c>
      <c r="X18" s="170">
        <f>100000*V18/World2060!$G$7</f>
        <v>16.256300501997842</v>
      </c>
    </row>
    <row r="19" spans="1:24">
      <c r="A19" s="188">
        <v>14</v>
      </c>
      <c r="B19" s="189">
        <v>10</v>
      </c>
      <c r="C19" s="190" t="s">
        <v>23</v>
      </c>
      <c r="D19" s="194">
        <v>1011.9922107051534</v>
      </c>
      <c r="E19" s="192">
        <f>100000*D19/World2016!$G$10</f>
        <v>1.7793768786570552</v>
      </c>
      <c r="F19" s="193">
        <f>100000*D19/World2016!$G$7</f>
        <v>13.56143951468302</v>
      </c>
      <c r="G19" s="173">
        <v>14</v>
      </c>
      <c r="H19" s="164">
        <v>66</v>
      </c>
      <c r="I19" s="162" t="s">
        <v>88</v>
      </c>
      <c r="J19" s="164">
        <v>1111.7883580159396</v>
      </c>
      <c r="K19" s="163">
        <f>100000*J19/World2030!$G$10</f>
        <v>1.6321158151844981</v>
      </c>
      <c r="L19" s="170">
        <f>100000*J19/World2030!$G$7</f>
        <v>13.009665023047317</v>
      </c>
      <c r="M19" s="232">
        <v>14</v>
      </c>
      <c r="N19" s="233">
        <v>64</v>
      </c>
      <c r="O19" s="234" t="s">
        <v>86</v>
      </c>
      <c r="P19" s="233">
        <v>1317.0366623771843</v>
      </c>
      <c r="Q19" s="235">
        <f>100000*P19/World2045!$G$10</f>
        <v>1.5398061719016314</v>
      </c>
      <c r="R19" s="236">
        <f>100000*P19/World2045!$G$7</f>
        <v>13.86598400631774</v>
      </c>
      <c r="S19" s="173">
        <v>14</v>
      </c>
      <c r="T19" s="164">
        <v>64</v>
      </c>
      <c r="U19" s="162" t="s">
        <v>86</v>
      </c>
      <c r="V19" s="164">
        <v>1574.4210528759286</v>
      </c>
      <c r="W19" s="163">
        <f>100000*V19/World2060!$G$10</f>
        <v>1.5461093171175504</v>
      </c>
      <c r="X19" s="170">
        <f>100000*V19/World2060!$G$7</f>
        <v>15.410759544774999</v>
      </c>
    </row>
    <row r="20" spans="1:24">
      <c r="A20" s="188">
        <v>15</v>
      </c>
      <c r="B20" s="189">
        <v>112</v>
      </c>
      <c r="C20" s="190" t="s">
        <v>134</v>
      </c>
      <c r="D20" s="194">
        <v>897.67986193357501</v>
      </c>
      <c r="E20" s="192">
        <f>100000*D20/World2016!$G$10</f>
        <v>1.5783824953036536</v>
      </c>
      <c r="F20" s="193">
        <f>100000*D20/World2016!$G$7</f>
        <v>12.029570012874396</v>
      </c>
      <c r="G20" s="173">
        <v>15</v>
      </c>
      <c r="H20" s="164">
        <v>65</v>
      </c>
      <c r="I20" s="162" t="s">
        <v>87</v>
      </c>
      <c r="J20" s="164">
        <v>1059.0895718336105</v>
      </c>
      <c r="K20" s="163">
        <f>100000*J20/World2030!$G$10</f>
        <v>1.5547534991024186</v>
      </c>
      <c r="L20" s="170">
        <f>100000*J20/World2030!$G$7</f>
        <v>12.393006690181894</v>
      </c>
      <c r="M20" s="232">
        <v>15</v>
      </c>
      <c r="N20" s="233">
        <v>11</v>
      </c>
      <c r="O20" s="234" t="s">
        <v>25</v>
      </c>
      <c r="P20" s="233">
        <v>1274.268582477061</v>
      </c>
      <c r="Q20" s="235">
        <f>100000*P20/World2045!$G$10</f>
        <v>1.4898041064528778</v>
      </c>
      <c r="R20" s="236">
        <f>100000*P20/World2045!$G$7</f>
        <v>13.415714451326268</v>
      </c>
      <c r="S20" s="173">
        <v>15</v>
      </c>
      <c r="T20" s="164">
        <v>155</v>
      </c>
      <c r="U20" s="162" t="s">
        <v>180</v>
      </c>
      <c r="V20" s="164">
        <v>1545.7079302715069</v>
      </c>
      <c r="W20" s="163">
        <f>100000*V20/World2060!$G$10</f>
        <v>1.5179125229365129</v>
      </c>
      <c r="X20" s="170">
        <f>100000*V20/World2060!$G$7</f>
        <v>15.129709550284577</v>
      </c>
    </row>
    <row r="21" spans="1:24">
      <c r="A21" s="188">
        <v>16</v>
      </c>
      <c r="B21" s="189">
        <v>66</v>
      </c>
      <c r="C21" s="190" t="s">
        <v>88</v>
      </c>
      <c r="D21" s="194">
        <v>829.5995023191208</v>
      </c>
      <c r="E21" s="192">
        <f>100000*D21/World2016!$G$10</f>
        <v>1.4586774061664489</v>
      </c>
      <c r="F21" s="193">
        <f>100000*D21/World2016!$G$7</f>
        <v>11.117243149799078</v>
      </c>
      <c r="G21" s="173">
        <v>16</v>
      </c>
      <c r="H21" s="164">
        <v>64</v>
      </c>
      <c r="I21" s="162" t="s">
        <v>86</v>
      </c>
      <c r="J21" s="164">
        <v>962.62300985516049</v>
      </c>
      <c r="K21" s="163">
        <f>100000*J21/World2030!$G$10</f>
        <v>1.4131396745769715</v>
      </c>
      <c r="L21" s="170">
        <f>100000*J21/World2030!$G$7</f>
        <v>11.264196833327217</v>
      </c>
      <c r="M21" s="232">
        <v>16</v>
      </c>
      <c r="N21" s="233">
        <v>155</v>
      </c>
      <c r="O21" s="234" t="s">
        <v>180</v>
      </c>
      <c r="P21" s="233">
        <v>1250.0689683764706</v>
      </c>
      <c r="Q21" s="235">
        <f>100000*P21/World2045!$G$10</f>
        <v>1.4615112606922522</v>
      </c>
      <c r="R21" s="236">
        <f>100000*P21/World2045!$G$7</f>
        <v>13.160936834526904</v>
      </c>
      <c r="S21" s="173">
        <v>16</v>
      </c>
      <c r="T21" s="164">
        <v>11</v>
      </c>
      <c r="U21" s="162" t="s">
        <v>25</v>
      </c>
      <c r="V21" s="164">
        <v>1491.6886469229726</v>
      </c>
      <c r="W21" s="163">
        <f>100000*V21/World2060!$G$10</f>
        <v>1.4648646313724232</v>
      </c>
      <c r="X21" s="170">
        <f>100000*V21/World2060!$G$7</f>
        <v>14.600957610043</v>
      </c>
    </row>
    <row r="22" spans="1:24">
      <c r="A22" s="188">
        <v>17</v>
      </c>
      <c r="B22" s="189">
        <v>65</v>
      </c>
      <c r="C22" s="190" t="s">
        <v>87</v>
      </c>
      <c r="D22" s="194">
        <v>794.49533696309663</v>
      </c>
      <c r="E22" s="192">
        <f>100000*D22/World2016!$G$10</f>
        <v>1.3969540652965236</v>
      </c>
      <c r="F22" s="193">
        <f>100000*D22/World2016!$G$7</f>
        <v>10.646821529797247</v>
      </c>
      <c r="G22" s="173">
        <v>17</v>
      </c>
      <c r="H22" s="164">
        <v>155</v>
      </c>
      <c r="I22" s="162" t="s">
        <v>180</v>
      </c>
      <c r="J22" s="164">
        <v>914.36814633953259</v>
      </c>
      <c r="K22" s="163">
        <f>100000*J22/World2030!$G$10</f>
        <v>1.342301078961549</v>
      </c>
      <c r="L22" s="170">
        <f>100000*J22/World2030!$G$7</f>
        <v>10.699539355539358</v>
      </c>
      <c r="M22" s="232">
        <v>17</v>
      </c>
      <c r="N22" s="233">
        <v>70</v>
      </c>
      <c r="O22" s="234" t="s">
        <v>92</v>
      </c>
      <c r="P22" s="233">
        <v>1136.0211003647491</v>
      </c>
      <c r="Q22" s="235">
        <f>100000*P22/World2045!$G$10</f>
        <v>1.3281728229150522</v>
      </c>
      <c r="R22" s="236">
        <f>100000*P22/World2045!$G$7</f>
        <v>11.960221654016404</v>
      </c>
      <c r="S22" s="173">
        <v>17</v>
      </c>
      <c r="T22" s="164">
        <v>70</v>
      </c>
      <c r="U22" s="162" t="s">
        <v>92</v>
      </c>
      <c r="V22" s="164">
        <v>1480.0492157794179</v>
      </c>
      <c r="W22" s="163">
        <f>100000*V22/World2060!$G$10</f>
        <v>1.4534345041493872</v>
      </c>
      <c r="X22" s="170">
        <f>100000*V22/World2060!$G$7</f>
        <v>14.487028445882222</v>
      </c>
    </row>
    <row r="23" spans="1:24">
      <c r="A23" s="188">
        <v>18</v>
      </c>
      <c r="B23" s="189">
        <v>161</v>
      </c>
      <c r="C23" s="190" t="s">
        <v>186</v>
      </c>
      <c r="D23" s="194">
        <v>793.30702873371774</v>
      </c>
      <c r="E23" s="192">
        <f>100000*D23/World2016!$G$10</f>
        <v>1.3948646735347023</v>
      </c>
      <c r="F23" s="193">
        <f>100000*D23/World2016!$G$7</f>
        <v>10.630897326026655</v>
      </c>
      <c r="G23" s="173">
        <v>18</v>
      </c>
      <c r="H23" s="164">
        <v>161</v>
      </c>
      <c r="I23" s="162" t="s">
        <v>186</v>
      </c>
      <c r="J23" s="164">
        <v>896.20670633038389</v>
      </c>
      <c r="K23" s="163">
        <f>100000*J23/World2030!$G$10</f>
        <v>1.3156399134152994</v>
      </c>
      <c r="L23" s="170">
        <f>100000*J23/World2030!$G$7</f>
        <v>10.487022063779943</v>
      </c>
      <c r="M23" s="232">
        <v>18</v>
      </c>
      <c r="N23" s="233">
        <v>3</v>
      </c>
      <c r="O23" s="234" t="s">
        <v>9</v>
      </c>
      <c r="P23" s="233">
        <v>1050.0535775681897</v>
      </c>
      <c r="Q23" s="235">
        <f>100000*P23/World2045!$G$10</f>
        <v>1.2276643663423177</v>
      </c>
      <c r="R23" s="236">
        <f>100000*P23/World2045!$G$7</f>
        <v>11.055141081689506</v>
      </c>
      <c r="S23" s="173">
        <v>18</v>
      </c>
      <c r="T23" s="164">
        <v>74</v>
      </c>
      <c r="U23" s="162" t="s">
        <v>97</v>
      </c>
      <c r="V23" s="164">
        <v>1263.8059297623113</v>
      </c>
      <c r="W23" s="163">
        <f>100000*V23/World2060!$G$10</f>
        <v>1.2410797730789112</v>
      </c>
      <c r="X23" s="170">
        <f>100000*V23/World2060!$G$7</f>
        <v>12.37039434860923</v>
      </c>
    </row>
    <row r="24" spans="1:24">
      <c r="A24" s="188">
        <v>19</v>
      </c>
      <c r="B24" s="189">
        <v>64</v>
      </c>
      <c r="C24" s="190" t="s">
        <v>86</v>
      </c>
      <c r="D24" s="194">
        <v>760.17174109281041</v>
      </c>
      <c r="E24" s="192">
        <f>100000*D24/World2016!$G$10</f>
        <v>1.3366031927918829</v>
      </c>
      <c r="F24" s="193">
        <f>100000*D24/World2016!$G$7</f>
        <v>10.186860114682236</v>
      </c>
      <c r="G24" s="173">
        <v>19</v>
      </c>
      <c r="H24" s="164">
        <v>70</v>
      </c>
      <c r="I24" s="162" t="s">
        <v>92</v>
      </c>
      <c r="J24" s="164">
        <v>807.24416662713702</v>
      </c>
      <c r="K24" s="163">
        <f>100000*J24/World2030!$G$10</f>
        <v>1.1850420644975774</v>
      </c>
      <c r="L24" s="170">
        <f>100000*J24/World2030!$G$7</f>
        <v>9.4460210200163655</v>
      </c>
      <c r="M24" s="232">
        <v>19</v>
      </c>
      <c r="N24" s="233">
        <v>161</v>
      </c>
      <c r="O24" s="234" t="s">
        <v>186</v>
      </c>
      <c r="P24" s="233">
        <v>1037.3806165626447</v>
      </c>
      <c r="Q24" s="235">
        <f>100000*P24/World2045!$G$10</f>
        <v>1.2128478436667944</v>
      </c>
      <c r="R24" s="236">
        <f>100000*P24/World2045!$G$7</f>
        <v>10.921718011827195</v>
      </c>
      <c r="S24" s="173">
        <v>19</v>
      </c>
      <c r="T24" s="164">
        <v>161</v>
      </c>
      <c r="U24" s="162" t="s">
        <v>186</v>
      </c>
      <c r="V24" s="164">
        <v>1149.8684876461339</v>
      </c>
      <c r="W24" s="163">
        <f>100000*V24/World2060!$G$10</f>
        <v>1.1291911899692151</v>
      </c>
      <c r="X24" s="170">
        <f>100000*V24/World2060!$G$7</f>
        <v>11.255151053055116</v>
      </c>
    </row>
    <row r="25" spans="1:24" ht="14.7" thickBot="1">
      <c r="A25" s="195">
        <v>20</v>
      </c>
      <c r="B25" s="196">
        <v>51</v>
      </c>
      <c r="C25" s="197" t="s">
        <v>71</v>
      </c>
      <c r="D25" s="198">
        <v>678.63830267547746</v>
      </c>
      <c r="E25" s="199">
        <f>100000*D25/World2016!$G$10</f>
        <v>1.1932436751765045</v>
      </c>
      <c r="F25" s="200">
        <f>100000*D25/World2016!$G$7</f>
        <v>9.0942521066123554</v>
      </c>
      <c r="G25" s="174">
        <v>20</v>
      </c>
      <c r="H25" s="166">
        <v>50</v>
      </c>
      <c r="I25" s="165" t="s">
        <v>70</v>
      </c>
      <c r="J25" s="166">
        <v>755.75281656766219</v>
      </c>
      <c r="K25" s="167">
        <f>100000*J25/World2030!$G$10</f>
        <v>1.1094522760532688</v>
      </c>
      <c r="L25" s="171">
        <f>100000*J25/World2030!$G$7</f>
        <v>8.8434915808219383</v>
      </c>
      <c r="M25" s="237">
        <v>20</v>
      </c>
      <c r="N25" s="238">
        <v>74</v>
      </c>
      <c r="O25" s="239" t="s">
        <v>97</v>
      </c>
      <c r="P25" s="238">
        <v>843.9213823210448</v>
      </c>
      <c r="Q25" s="240">
        <f>100000*P25/World2045!$G$10</f>
        <v>0.98666604371681965</v>
      </c>
      <c r="R25" s="241">
        <f>100000*P25/World2045!$G$7</f>
        <v>8.8849465805545691</v>
      </c>
      <c r="S25" s="174">
        <v>20</v>
      </c>
      <c r="T25" s="166">
        <v>63</v>
      </c>
      <c r="U25" s="165" t="s">
        <v>85</v>
      </c>
      <c r="V25" s="166">
        <v>977.28341596710379</v>
      </c>
      <c r="W25" s="167">
        <f>100000*V25/World2060!$G$10</f>
        <v>0.95970959746196827</v>
      </c>
      <c r="X25" s="171">
        <f>100000*V25/World2060!$G$7</f>
        <v>9.5658526053463611</v>
      </c>
    </row>
  </sheetData>
  <mergeCells count="4">
    <mergeCell ref="A4:F4"/>
    <mergeCell ref="G4:L4"/>
    <mergeCell ref="M4:R4"/>
    <mergeCell ref="S4:X4"/>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A157"/>
  <sheetViews>
    <sheetView workbookViewId="0">
      <pane xSplit="6" ySplit="9" topLeftCell="G10" activePane="bottomRight" state="frozen"/>
      <selection activeCell="G10" sqref="G10"/>
      <selection pane="topRight" activeCell="G10" sqref="G10"/>
      <selection pane="bottomLeft" activeCell="G10" sqref="G10"/>
      <selection pane="bottomRight" activeCell="A7" sqref="A7:XFD7"/>
    </sheetView>
  </sheetViews>
  <sheetFormatPr defaultColWidth="9.15625" defaultRowHeight="12.3"/>
  <cols>
    <col min="1" max="1" width="5.68359375" style="2" customWidth="1"/>
    <col min="2" max="5" width="3" style="2" customWidth="1"/>
    <col min="6" max="6" width="32.578125" style="2" customWidth="1"/>
    <col min="7" max="27" width="9.83984375" style="2" customWidth="1"/>
    <col min="28" max="16384" width="9.15625" style="2"/>
  </cols>
  <sheetData>
    <row r="1" spans="1:27" ht="15">
      <c r="A1" s="5" t="s">
        <v>229</v>
      </c>
    </row>
    <row r="2" spans="1:27" ht="13.8">
      <c r="A2" s="1" t="s">
        <v>193</v>
      </c>
      <c r="C2" s="201" t="s">
        <v>207</v>
      </c>
      <c r="E2" s="201"/>
      <c r="F2" s="201"/>
      <c r="G2" s="6"/>
    </row>
    <row r="3" spans="1:27" ht="14.4">
      <c r="A3" s="1" t="s">
        <v>194</v>
      </c>
      <c r="C3" s="280" t="s">
        <v>227</v>
      </c>
      <c r="D3" s="280"/>
      <c r="E3" s="280"/>
      <c r="F3" s="280"/>
      <c r="G3"/>
      <c r="H3"/>
    </row>
    <row r="4" spans="1:27">
      <c r="B4" s="6"/>
      <c r="C4" s="6"/>
    </row>
    <row r="5" spans="1:27" customFormat="1" ht="14.7" thickBot="1">
      <c r="A5" s="208"/>
      <c r="B5" s="208"/>
      <c r="C5" s="208"/>
      <c r="D5" s="208"/>
      <c r="E5" s="208"/>
      <c r="F5" s="208"/>
      <c r="G5" s="208"/>
      <c r="H5" s="208"/>
      <c r="I5" s="208"/>
      <c r="J5" s="208"/>
      <c r="K5" s="208"/>
      <c r="L5" s="208"/>
      <c r="M5" s="208"/>
      <c r="N5" s="208"/>
      <c r="O5" s="208"/>
      <c r="P5" s="208"/>
      <c r="Q5" s="208"/>
      <c r="R5" s="208"/>
      <c r="S5" s="208"/>
      <c r="T5" s="208"/>
      <c r="U5" s="208"/>
      <c r="V5" s="208"/>
      <c r="W5" s="208"/>
      <c r="X5" s="208"/>
      <c r="Y5" s="208"/>
      <c r="Z5" s="208"/>
      <c r="AA5" s="208"/>
    </row>
    <row r="6" spans="1:27" s="18" customFormat="1" ht="12.6" thickBot="1">
      <c r="A6" s="33"/>
      <c r="B6" s="21"/>
      <c r="C6" s="21"/>
      <c r="D6" s="21"/>
      <c r="E6" s="21"/>
      <c r="F6" s="34" t="s">
        <v>204</v>
      </c>
      <c r="G6" s="24">
        <v>2016</v>
      </c>
      <c r="H6" s="20">
        <v>2017</v>
      </c>
      <c r="I6" s="20">
        <v>2018</v>
      </c>
      <c r="J6" s="20">
        <v>2019</v>
      </c>
      <c r="K6" s="20">
        <v>2020</v>
      </c>
      <c r="L6" s="20">
        <v>2021</v>
      </c>
      <c r="M6" s="20">
        <v>2022</v>
      </c>
      <c r="N6" s="20">
        <v>2023</v>
      </c>
      <c r="O6" s="20">
        <v>2024</v>
      </c>
      <c r="P6" s="20">
        <v>2025</v>
      </c>
      <c r="Q6" s="20">
        <v>2026</v>
      </c>
      <c r="R6" s="20">
        <v>2027</v>
      </c>
      <c r="S6" s="20">
        <v>2028</v>
      </c>
      <c r="T6" s="20">
        <v>2029</v>
      </c>
      <c r="U6" s="20">
        <v>2030</v>
      </c>
      <c r="V6" s="20">
        <v>2035</v>
      </c>
      <c r="W6" s="20">
        <v>2040</v>
      </c>
      <c r="X6" s="20">
        <v>2045</v>
      </c>
      <c r="Y6" s="20">
        <v>2050</v>
      </c>
      <c r="Z6" s="20">
        <v>2055</v>
      </c>
      <c r="AA6" s="20">
        <v>2060</v>
      </c>
    </row>
    <row r="7" spans="1:27" ht="12.9" thickTop="1" thickBot="1">
      <c r="A7" s="69" t="s">
        <v>0</v>
      </c>
      <c r="B7" s="70"/>
      <c r="C7" s="70"/>
      <c r="D7" s="70"/>
      <c r="E7" s="70"/>
      <c r="F7" s="71"/>
      <c r="G7" s="146">
        <v>7462277.2080092104</v>
      </c>
      <c r="H7" s="147">
        <v>7545527.3299868098</v>
      </c>
      <c r="I7" s="147">
        <v>7628036.0710000601</v>
      </c>
      <c r="J7" s="147">
        <v>7709744.5820121998</v>
      </c>
      <c r="K7" s="147">
        <v>7790601.8400112297</v>
      </c>
      <c r="L7" s="147">
        <v>7870537.4409943204</v>
      </c>
      <c r="M7" s="147">
        <v>7949495.3560283203</v>
      </c>
      <c r="N7" s="147">
        <v>8027468.6499976804</v>
      </c>
      <c r="O7" s="147">
        <v>8104468.6380078103</v>
      </c>
      <c r="P7" s="147">
        <v>8180504.1539864503</v>
      </c>
      <c r="Q7" s="147">
        <v>8255555.1159915701</v>
      </c>
      <c r="R7" s="147">
        <v>8329601.1149975499</v>
      </c>
      <c r="S7" s="147">
        <v>8402654.9120089095</v>
      </c>
      <c r="T7" s="147">
        <v>8474737.40499896</v>
      </c>
      <c r="U7" s="147">
        <v>8545864.4440005496</v>
      </c>
      <c r="V7" s="147">
        <v>8887160.1980108004</v>
      </c>
      <c r="W7" s="147">
        <v>9204612.1060054302</v>
      </c>
      <c r="X7" s="147">
        <v>9498328.2069984693</v>
      </c>
      <c r="Y7" s="147">
        <v>9765810.0819916893</v>
      </c>
      <c r="Z7" s="147">
        <v>10005046.777020199</v>
      </c>
      <c r="AA7" s="147">
        <v>10216375.4690072</v>
      </c>
    </row>
    <row r="8" spans="1:27" ht="12.9" thickTop="1" thickBot="1">
      <c r="A8" s="69"/>
      <c r="B8" s="70"/>
      <c r="C8" s="70"/>
      <c r="D8" s="70"/>
      <c r="E8" s="70"/>
      <c r="F8" s="71"/>
      <c r="G8" s="69"/>
      <c r="H8" s="70"/>
      <c r="I8" s="70"/>
      <c r="J8" s="70"/>
      <c r="K8" s="70"/>
      <c r="L8" s="70"/>
      <c r="M8" s="70"/>
      <c r="N8" s="70"/>
      <c r="O8" s="70"/>
      <c r="P8" s="70"/>
      <c r="Q8" s="70"/>
      <c r="R8" s="70"/>
      <c r="S8" s="70"/>
      <c r="T8" s="70"/>
      <c r="U8" s="70"/>
      <c r="V8" s="70"/>
      <c r="W8" s="70"/>
      <c r="X8" s="70"/>
      <c r="Y8" s="70"/>
      <c r="Z8" s="70"/>
      <c r="AA8" s="70"/>
    </row>
    <row r="9" spans="1:27" s="3" customFormat="1" ht="26.25" customHeight="1" thickTop="1" thickBot="1">
      <c r="A9" s="117" t="s">
        <v>205</v>
      </c>
      <c r="B9" s="118"/>
      <c r="C9" s="116" t="s">
        <v>206</v>
      </c>
      <c r="D9" s="118"/>
      <c r="E9" s="118"/>
      <c r="F9" s="119"/>
      <c r="G9" s="25"/>
      <c r="H9" s="22"/>
      <c r="I9" s="22"/>
      <c r="J9" s="22"/>
      <c r="K9" s="22"/>
      <c r="L9" s="22"/>
      <c r="M9" s="22"/>
      <c r="N9" s="22"/>
      <c r="O9" s="22"/>
      <c r="P9" s="22"/>
      <c r="Q9" s="22"/>
      <c r="R9" s="22"/>
      <c r="S9" s="22"/>
      <c r="T9" s="22"/>
      <c r="U9" s="22"/>
      <c r="V9" s="22"/>
      <c r="W9" s="22"/>
      <c r="X9" s="22"/>
      <c r="Y9" s="22"/>
      <c r="Z9" s="22"/>
      <c r="AA9" s="22"/>
    </row>
    <row r="10" spans="1:27" s="4" customFormat="1" ht="14.4" thickTop="1">
      <c r="A10" s="62">
        <v>0</v>
      </c>
      <c r="B10" s="63"/>
      <c r="C10" s="64" t="s">
        <v>2</v>
      </c>
      <c r="D10" s="64"/>
      <c r="E10" s="64"/>
      <c r="F10" s="65"/>
      <c r="G10" s="67">
        <v>56873403.928527832</v>
      </c>
      <c r="H10" s="68">
        <v>57599156.920440674</v>
      </c>
      <c r="I10" s="68">
        <v>58357679.970581055</v>
      </c>
      <c r="J10" s="68">
        <v>58995498.570373535</v>
      </c>
      <c r="K10" s="68">
        <v>59513981.385345459</v>
      </c>
      <c r="L10" s="68">
        <v>60597753.053924561</v>
      </c>
      <c r="M10" s="68">
        <v>61519174.886016846</v>
      </c>
      <c r="N10" s="68">
        <v>62479623.963562012</v>
      </c>
      <c r="O10" s="68">
        <v>62991698.218719482</v>
      </c>
      <c r="P10" s="68">
        <v>63612222.146453857</v>
      </c>
      <c r="Q10" s="68">
        <v>64714615.935272217</v>
      </c>
      <c r="R10" s="68">
        <v>65650878.545684814</v>
      </c>
      <c r="S10" s="68">
        <v>66613582.012115479</v>
      </c>
      <c r="T10" s="68">
        <v>67363859.410491943</v>
      </c>
      <c r="U10" s="68">
        <v>68119452.715545654</v>
      </c>
      <c r="V10" s="68">
        <v>73737410.654724121</v>
      </c>
      <c r="W10" s="68">
        <v>79816277.429199219</v>
      </c>
      <c r="X10" s="68">
        <v>85532625.727264404</v>
      </c>
      <c r="Y10" s="68">
        <v>91472850.125244141</v>
      </c>
      <c r="Z10" s="68">
        <v>96905269.430145264</v>
      </c>
      <c r="AA10" s="68">
        <v>101831160.57684326</v>
      </c>
    </row>
    <row r="11" spans="1:27" s="19" customFormat="1" ht="15" customHeight="1">
      <c r="A11" s="72">
        <v>1</v>
      </c>
      <c r="B11" s="73" t="s">
        <v>4</v>
      </c>
      <c r="C11" s="266" t="s">
        <v>5</v>
      </c>
      <c r="D11" s="267"/>
      <c r="E11" s="267"/>
      <c r="F11" s="268"/>
      <c r="G11" s="75">
        <v>11481463.34879303</v>
      </c>
      <c r="H11" s="76">
        <v>11398908.648468018</v>
      </c>
      <c r="I11" s="76">
        <v>11311253.661079407</v>
      </c>
      <c r="J11" s="76">
        <v>11183551.193565369</v>
      </c>
      <c r="K11" s="76">
        <v>11052248.762889862</v>
      </c>
      <c r="L11" s="76">
        <v>10984556.951347351</v>
      </c>
      <c r="M11" s="76">
        <v>10896180.363948822</v>
      </c>
      <c r="N11" s="76">
        <v>10796945.433582306</v>
      </c>
      <c r="O11" s="76">
        <v>10682482.378520966</v>
      </c>
      <c r="P11" s="76">
        <v>10553295.358039856</v>
      </c>
      <c r="Q11" s="76">
        <v>10488057.714992523</v>
      </c>
      <c r="R11" s="76">
        <v>10404096.849151611</v>
      </c>
      <c r="S11" s="76">
        <v>10306755.827064514</v>
      </c>
      <c r="T11" s="76">
        <v>10201398.074962616</v>
      </c>
      <c r="U11" s="76">
        <v>10094843.920305252</v>
      </c>
      <c r="V11" s="76">
        <v>9827285.9816589355</v>
      </c>
      <c r="W11" s="76">
        <v>9697262.7585506439</v>
      </c>
      <c r="X11" s="76">
        <v>9666058.7371749878</v>
      </c>
      <c r="Y11" s="76">
        <v>9727520.6899032593</v>
      </c>
      <c r="Z11" s="76">
        <v>9844902.7679100037</v>
      </c>
      <c r="AA11" s="76">
        <v>9990220.8330478668</v>
      </c>
    </row>
    <row r="12" spans="1:27" s="18" customFormat="1">
      <c r="A12" s="85">
        <v>2</v>
      </c>
      <c r="B12" s="86"/>
      <c r="C12" s="86" t="s">
        <v>6</v>
      </c>
      <c r="D12" s="87" t="s">
        <v>7</v>
      </c>
      <c r="E12" s="88"/>
      <c r="F12" s="89"/>
      <c r="G12" s="91">
        <v>5491337.6502761841</v>
      </c>
      <c r="H12" s="92">
        <v>5407145.0608038902</v>
      </c>
      <c r="I12" s="92">
        <v>5333751.5923805237</v>
      </c>
      <c r="J12" s="92">
        <v>5252707.9814362526</v>
      </c>
      <c r="K12" s="92">
        <v>5178020.8626804352</v>
      </c>
      <c r="L12" s="92">
        <v>5125790.145424366</v>
      </c>
      <c r="M12" s="92">
        <v>5066957.0115294456</v>
      </c>
      <c r="N12" s="92">
        <v>5004705.5735225677</v>
      </c>
      <c r="O12" s="92">
        <v>4940093.1704039574</v>
      </c>
      <c r="P12" s="92">
        <v>4869465.3222324848</v>
      </c>
      <c r="Q12" s="92">
        <v>4821754.454627037</v>
      </c>
      <c r="R12" s="92">
        <v>4767816.314663887</v>
      </c>
      <c r="S12" s="92">
        <v>4707296.9308133125</v>
      </c>
      <c r="T12" s="92">
        <v>4642834.1788203716</v>
      </c>
      <c r="U12" s="92">
        <v>4578777.5473940372</v>
      </c>
      <c r="V12" s="92">
        <v>4356239.2981078625</v>
      </c>
      <c r="W12" s="92">
        <v>4201183.6376247406</v>
      </c>
      <c r="X12" s="92">
        <v>4100773.816141367</v>
      </c>
      <c r="Y12" s="92">
        <v>4038983.1459338665</v>
      </c>
      <c r="Z12" s="92">
        <v>3997951.9828909636</v>
      </c>
      <c r="AA12" s="92">
        <v>3968413.2426170111</v>
      </c>
    </row>
    <row r="13" spans="1:27">
      <c r="A13" s="37">
        <v>3</v>
      </c>
      <c r="B13" s="17"/>
      <c r="C13" s="16"/>
      <c r="D13" s="38" t="s">
        <v>8</v>
      </c>
      <c r="E13" s="39" t="s">
        <v>9</v>
      </c>
      <c r="F13" s="40"/>
      <c r="G13" s="26">
        <v>1292900.6314442996</v>
      </c>
      <c r="H13" s="7">
        <v>1280391.6851485618</v>
      </c>
      <c r="I13" s="7">
        <v>1264918.055154264</v>
      </c>
      <c r="J13" s="7">
        <v>1249648.9318863552</v>
      </c>
      <c r="K13" s="7">
        <v>1234695.8597846818</v>
      </c>
      <c r="L13" s="7">
        <v>1225627.7319834703</v>
      </c>
      <c r="M13" s="7">
        <v>1215852.0982941652</v>
      </c>
      <c r="N13" s="7">
        <v>1205170.9069018494</v>
      </c>
      <c r="O13" s="7">
        <v>1193487.8187636866</v>
      </c>
      <c r="P13" s="7">
        <v>1180810.987559641</v>
      </c>
      <c r="Q13" s="7">
        <v>1174284.7966804211</v>
      </c>
      <c r="R13" s="7">
        <v>1166472.5776503854</v>
      </c>
      <c r="S13" s="7">
        <v>1157669.8031792608</v>
      </c>
      <c r="T13" s="7">
        <v>1147855.1715539685</v>
      </c>
      <c r="U13" s="7">
        <v>1137041.5509124924</v>
      </c>
      <c r="V13" s="7">
        <v>1103554.886155478</v>
      </c>
      <c r="W13" s="7">
        <v>1075511.4576143846</v>
      </c>
      <c r="X13" s="7">
        <v>1050053.5743855098</v>
      </c>
      <c r="Y13" s="7">
        <v>1020458.7606119728</v>
      </c>
      <c r="Z13" s="7">
        <v>980402.58614006022</v>
      </c>
      <c r="AA13" s="7">
        <v>926963.53783194209</v>
      </c>
    </row>
    <row r="14" spans="1:27">
      <c r="A14" s="37">
        <v>4</v>
      </c>
      <c r="B14" s="41"/>
      <c r="C14" s="16"/>
      <c r="D14" s="38" t="s">
        <v>10</v>
      </c>
      <c r="E14" s="39" t="s">
        <v>11</v>
      </c>
      <c r="F14" s="40"/>
      <c r="G14" s="26">
        <v>102360.53743466409</v>
      </c>
      <c r="H14" s="7">
        <v>103128.1487710693</v>
      </c>
      <c r="I14" s="7">
        <v>103511.2685654675</v>
      </c>
      <c r="J14" s="7">
        <v>102797.33493100562</v>
      </c>
      <c r="K14" s="7">
        <v>101464.85767899941</v>
      </c>
      <c r="L14" s="7">
        <v>99698.397379577829</v>
      </c>
      <c r="M14" s="7">
        <v>97345.017727823884</v>
      </c>
      <c r="N14" s="7">
        <v>94678.936262941163</v>
      </c>
      <c r="O14" s="7">
        <v>91496.230452801625</v>
      </c>
      <c r="P14" s="7">
        <v>87912.115361628254</v>
      </c>
      <c r="Q14" s="7">
        <v>84135.074563152259</v>
      </c>
      <c r="R14" s="7">
        <v>80008.926384132777</v>
      </c>
      <c r="S14" s="7">
        <v>76034.364420014914</v>
      </c>
      <c r="T14" s="7">
        <v>72228.146112884395</v>
      </c>
      <c r="U14" s="7">
        <v>68622.329771451419</v>
      </c>
      <c r="V14" s="7">
        <v>53388.90807282929</v>
      </c>
      <c r="W14" s="7">
        <v>41764.935862644852</v>
      </c>
      <c r="X14" s="7">
        <v>33012.725542746353</v>
      </c>
      <c r="Y14" s="7">
        <v>26484.246373242717</v>
      </c>
      <c r="Z14" s="7">
        <v>21693.793728921213</v>
      </c>
      <c r="AA14" s="7">
        <v>18227.393177520204</v>
      </c>
    </row>
    <row r="15" spans="1:27">
      <c r="A15" s="37">
        <v>5</v>
      </c>
      <c r="B15" s="41"/>
      <c r="C15" s="16"/>
      <c r="D15" s="8"/>
      <c r="E15" s="17" t="s">
        <v>12</v>
      </c>
      <c r="F15" s="42" t="s">
        <v>13</v>
      </c>
      <c r="G15" s="26">
        <v>95557.800383851398</v>
      </c>
      <c r="H15" s="7">
        <v>96483.796463699604</v>
      </c>
      <c r="I15" s="7">
        <v>96854.699718129297</v>
      </c>
      <c r="J15" s="7">
        <v>96130.992943912643</v>
      </c>
      <c r="K15" s="7">
        <v>94787.165495722773</v>
      </c>
      <c r="L15" s="7">
        <v>93006.936445384024</v>
      </c>
      <c r="M15" s="7">
        <v>90653.516017600617</v>
      </c>
      <c r="N15" s="7">
        <v>87994.743019907211</v>
      </c>
      <c r="O15" s="7">
        <v>84834.244499941182</v>
      </c>
      <c r="P15" s="7">
        <v>81284.251194329598</v>
      </c>
      <c r="Q15" s="7">
        <v>77534.461778707671</v>
      </c>
      <c r="R15" s="7">
        <v>73447.005580012643</v>
      </c>
      <c r="S15" s="7">
        <v>69514.174029718633</v>
      </c>
      <c r="T15" s="7">
        <v>65752.613016811898</v>
      </c>
      <c r="U15" s="7">
        <v>62193.551819606691</v>
      </c>
      <c r="V15" s="7">
        <v>47149.680098164521</v>
      </c>
      <c r="W15" s="7">
        <v>35702.77904631837</v>
      </c>
      <c r="X15" s="7">
        <v>27107.158266059367</v>
      </c>
      <c r="Y15" s="7">
        <v>20712.596890617879</v>
      </c>
      <c r="Z15" s="7">
        <v>16020.127474004257</v>
      </c>
      <c r="AA15" s="7">
        <v>12612.663948085534</v>
      </c>
    </row>
    <row r="16" spans="1:27">
      <c r="A16" s="37">
        <v>6</v>
      </c>
      <c r="B16" s="41"/>
      <c r="C16" s="16"/>
      <c r="D16" s="8"/>
      <c r="E16" s="17" t="s">
        <v>14</v>
      </c>
      <c r="F16" s="42" t="s">
        <v>15</v>
      </c>
      <c r="G16" s="26">
        <v>1323.7511590244249</v>
      </c>
      <c r="H16" s="7">
        <v>1288.7467251437865</v>
      </c>
      <c r="I16" s="7">
        <v>1291.096313577933</v>
      </c>
      <c r="J16" s="7">
        <v>1292.5031913150287</v>
      </c>
      <c r="K16" s="7">
        <v>1293.5904798509146</v>
      </c>
      <c r="L16" s="7">
        <v>1296.1860141363522</v>
      </c>
      <c r="M16" s="7">
        <v>1296.1392908242633</v>
      </c>
      <c r="N16" s="7">
        <v>1294.5559905509308</v>
      </c>
      <c r="O16" s="7">
        <v>1289.8720778699426</v>
      </c>
      <c r="P16" s="7">
        <v>1282.6358961203114</v>
      </c>
      <c r="Q16" s="7">
        <v>1277.6353078971933</v>
      </c>
      <c r="R16" s="7">
        <v>1270.1956911259913</v>
      </c>
      <c r="S16" s="7">
        <v>1261.9279647527273</v>
      </c>
      <c r="T16" s="7">
        <v>1252.9090086101023</v>
      </c>
      <c r="U16" s="7">
        <v>1243.3476204001126</v>
      </c>
      <c r="V16" s="7">
        <v>1206.7190628939497</v>
      </c>
      <c r="W16" s="7">
        <v>1173.1140701304994</v>
      </c>
      <c r="X16" s="7">
        <v>1146.1863104695394</v>
      </c>
      <c r="Y16" s="7">
        <v>1122.7515323372954</v>
      </c>
      <c r="Z16" s="7">
        <v>1105.5802221855647</v>
      </c>
      <c r="AA16" s="7">
        <v>1097.0673496789668</v>
      </c>
    </row>
    <row r="17" spans="1:27">
      <c r="A17" s="37">
        <v>7</v>
      </c>
      <c r="B17" s="41"/>
      <c r="C17" s="16"/>
      <c r="D17" s="8"/>
      <c r="E17" s="17" t="s">
        <v>16</v>
      </c>
      <c r="F17" s="42" t="s">
        <v>17</v>
      </c>
      <c r="G17" s="26">
        <v>3680.3210355720075</v>
      </c>
      <c r="H17" s="7">
        <v>3598.8370212849914</v>
      </c>
      <c r="I17" s="7">
        <v>3607.0445725249065</v>
      </c>
      <c r="J17" s="7">
        <v>3614.3228020705828</v>
      </c>
      <c r="K17" s="7">
        <v>3623.1410676703435</v>
      </c>
      <c r="L17" s="7">
        <v>3634.1283327713318</v>
      </c>
      <c r="M17" s="7">
        <v>3637.5160599267729</v>
      </c>
      <c r="N17" s="7">
        <v>3636.8981877587685</v>
      </c>
      <c r="O17" s="7">
        <v>3628.4760519969641</v>
      </c>
      <c r="P17" s="7">
        <v>3613.9624101659956</v>
      </c>
      <c r="Q17" s="7">
        <v>3604.1867617134103</v>
      </c>
      <c r="R17" s="7">
        <v>3588.2914301959718</v>
      </c>
      <c r="S17" s="7">
        <v>3570.6971843023712</v>
      </c>
      <c r="T17" s="7">
        <v>3551.4539726669191</v>
      </c>
      <c r="U17" s="7">
        <v>3531.0496530201053</v>
      </c>
      <c r="V17" s="7">
        <v>3454.3832114370234</v>
      </c>
      <c r="W17" s="7">
        <v>3382.7702932504399</v>
      </c>
      <c r="X17" s="7">
        <v>3317.8774420277223</v>
      </c>
      <c r="Y17" s="7">
        <v>3267.3848779981308</v>
      </c>
      <c r="Z17" s="7">
        <v>3237.4568595959263</v>
      </c>
      <c r="AA17" s="7">
        <v>3229.5705666259419</v>
      </c>
    </row>
    <row r="18" spans="1:27">
      <c r="A18" s="37">
        <v>8</v>
      </c>
      <c r="B18" s="41"/>
      <c r="C18" s="12"/>
      <c r="D18" s="12"/>
      <c r="E18" s="17" t="s">
        <v>18</v>
      </c>
      <c r="F18" s="42" t="s">
        <v>19</v>
      </c>
      <c r="G18" s="26">
        <v>0</v>
      </c>
      <c r="H18" s="7">
        <v>0</v>
      </c>
      <c r="I18" s="7">
        <v>0</v>
      </c>
      <c r="J18" s="7">
        <v>0</v>
      </c>
      <c r="K18" s="7">
        <v>0</v>
      </c>
      <c r="L18" s="7">
        <v>0</v>
      </c>
      <c r="M18" s="7">
        <v>0</v>
      </c>
      <c r="N18" s="7">
        <v>0</v>
      </c>
      <c r="O18" s="7">
        <v>0</v>
      </c>
      <c r="P18" s="7">
        <v>0</v>
      </c>
      <c r="Q18" s="7">
        <v>0</v>
      </c>
      <c r="R18" s="7">
        <v>0</v>
      </c>
      <c r="S18" s="7">
        <v>0</v>
      </c>
      <c r="T18" s="7">
        <v>0</v>
      </c>
      <c r="U18" s="7">
        <v>0</v>
      </c>
      <c r="V18" s="7">
        <v>0</v>
      </c>
      <c r="W18" s="7">
        <v>0</v>
      </c>
      <c r="X18" s="7">
        <v>0</v>
      </c>
      <c r="Y18" s="7">
        <v>0</v>
      </c>
      <c r="Z18" s="7">
        <v>0</v>
      </c>
      <c r="AA18" s="7">
        <v>0</v>
      </c>
    </row>
    <row r="19" spans="1:27">
      <c r="A19" s="37">
        <v>9</v>
      </c>
      <c r="B19" s="41"/>
      <c r="C19" s="16"/>
      <c r="D19" s="8"/>
      <c r="E19" s="17" t="s">
        <v>20</v>
      </c>
      <c r="F19" s="42" t="s">
        <v>21</v>
      </c>
      <c r="G19" s="26">
        <v>1798.6658348359924</v>
      </c>
      <c r="H19" s="7">
        <v>1756.7698317608683</v>
      </c>
      <c r="I19" s="7">
        <v>1758.4312943649002</v>
      </c>
      <c r="J19" s="7">
        <v>1759.5167474944437</v>
      </c>
      <c r="K19" s="7">
        <v>1760.9625223462726</v>
      </c>
      <c r="L19" s="7">
        <v>1761.1475783992437</v>
      </c>
      <c r="M19" s="7">
        <v>1757.8480643332387</v>
      </c>
      <c r="N19" s="7">
        <v>1752.7418283337811</v>
      </c>
      <c r="O19" s="7">
        <v>1743.6385440407385</v>
      </c>
      <c r="P19" s="7">
        <v>1731.2667699796666</v>
      </c>
      <c r="Q19" s="7">
        <v>1718.7919632688181</v>
      </c>
      <c r="R19" s="7">
        <v>1703.4347565833204</v>
      </c>
      <c r="S19" s="7">
        <v>1687.5686314053492</v>
      </c>
      <c r="T19" s="7">
        <v>1671.1677448119626</v>
      </c>
      <c r="U19" s="7">
        <v>1654.3819371759191</v>
      </c>
      <c r="V19" s="7">
        <v>1578.1236086728923</v>
      </c>
      <c r="W19" s="7">
        <v>1506.2735295152734</v>
      </c>
      <c r="X19" s="7">
        <v>1441.5033818610809</v>
      </c>
      <c r="Y19" s="7">
        <v>1381.5129590758052</v>
      </c>
      <c r="Z19" s="7">
        <v>1330.6290898470415</v>
      </c>
      <c r="AA19" s="7">
        <v>1288.0916309019785</v>
      </c>
    </row>
    <row r="20" spans="1:27">
      <c r="A20" s="37">
        <v>10</v>
      </c>
      <c r="B20" s="41"/>
      <c r="C20" s="16"/>
      <c r="D20" s="38" t="s">
        <v>22</v>
      </c>
      <c r="E20" s="39" t="s">
        <v>23</v>
      </c>
      <c r="F20" s="40"/>
      <c r="G20" s="26">
        <v>1011992.2105411887</v>
      </c>
      <c r="H20" s="7">
        <v>967483.32221864536</v>
      </c>
      <c r="I20" s="7">
        <v>947997.74034389853</v>
      </c>
      <c r="J20" s="7">
        <v>921377.92674803734</v>
      </c>
      <c r="K20" s="7">
        <v>898553.98128511757</v>
      </c>
      <c r="L20" s="7">
        <v>876957.65778373554</v>
      </c>
      <c r="M20" s="7">
        <v>856051.68473109044</v>
      </c>
      <c r="N20" s="7">
        <v>836090.5939886272</v>
      </c>
      <c r="O20" s="7">
        <v>822114.87036059424</v>
      </c>
      <c r="P20" s="7">
        <v>808775.47633957118</v>
      </c>
      <c r="Q20" s="7">
        <v>797653.96682697162</v>
      </c>
      <c r="R20" s="7">
        <v>787508.98002536781</v>
      </c>
      <c r="S20" s="7">
        <v>773047.17108461913</v>
      </c>
      <c r="T20" s="7">
        <v>756459.85876730643</v>
      </c>
      <c r="U20" s="7">
        <v>741299.48037718236</v>
      </c>
      <c r="V20" s="7">
        <v>661874.67625041306</v>
      </c>
      <c r="W20" s="7">
        <v>588623.79060928524</v>
      </c>
      <c r="X20" s="7">
        <v>522158.51113034785</v>
      </c>
      <c r="Y20" s="7">
        <v>463303.18322177604</v>
      </c>
      <c r="Z20" s="7">
        <v>410726.74316254444</v>
      </c>
      <c r="AA20" s="7">
        <v>363356.18245888874</v>
      </c>
    </row>
    <row r="21" spans="1:27">
      <c r="A21" s="37">
        <v>11</v>
      </c>
      <c r="B21" s="41"/>
      <c r="C21" s="16"/>
      <c r="D21" s="38" t="s">
        <v>24</v>
      </c>
      <c r="E21" s="39" t="s">
        <v>25</v>
      </c>
      <c r="F21" s="40"/>
      <c r="G21" s="26">
        <v>1382706.7571712434</v>
      </c>
      <c r="H21" s="7">
        <v>1370344.6831731186</v>
      </c>
      <c r="I21" s="7">
        <v>1355455.9040541775</v>
      </c>
      <c r="J21" s="7">
        <v>1339996.6596533321</v>
      </c>
      <c r="K21" s="7">
        <v>1326300.7133665916</v>
      </c>
      <c r="L21" s="7">
        <v>1323814.8752064612</v>
      </c>
      <c r="M21" s="7">
        <v>1317630.1496675478</v>
      </c>
      <c r="N21" s="7">
        <v>1309339.8493071469</v>
      </c>
      <c r="O21" s="7">
        <v>1296998.2572854387</v>
      </c>
      <c r="P21" s="7">
        <v>1281398.1571874202</v>
      </c>
      <c r="Q21" s="7">
        <v>1277144.088081805</v>
      </c>
      <c r="R21" s="7">
        <v>1269479.7500087405</v>
      </c>
      <c r="S21" s="7">
        <v>1259980.1517572145</v>
      </c>
      <c r="T21" s="7">
        <v>1248768.6557662932</v>
      </c>
      <c r="U21" s="7">
        <v>1236180.5560511011</v>
      </c>
      <c r="V21" s="7">
        <v>1222042.8339998331</v>
      </c>
      <c r="W21" s="7">
        <v>1236606.5474315304</v>
      </c>
      <c r="X21" s="7">
        <v>1274268.5836801399</v>
      </c>
      <c r="Y21" s="7">
        <v>1331552.4973804597</v>
      </c>
      <c r="Z21" s="7">
        <v>1404943.7870477519</v>
      </c>
      <c r="AA21" s="7">
        <v>1491688.6486775577</v>
      </c>
    </row>
    <row r="22" spans="1:27">
      <c r="A22" s="37">
        <v>12</v>
      </c>
      <c r="B22" s="41"/>
      <c r="C22" s="16"/>
      <c r="D22" s="38" t="s">
        <v>26</v>
      </c>
      <c r="E22" s="39" t="s">
        <v>27</v>
      </c>
      <c r="F22" s="40"/>
      <c r="G22" s="26">
        <v>156115.91815531667</v>
      </c>
      <c r="H22" s="7">
        <v>147455.3005317986</v>
      </c>
      <c r="I22" s="7">
        <v>139005.85962511672</v>
      </c>
      <c r="J22" s="7">
        <v>132521.5786289504</v>
      </c>
      <c r="K22" s="7">
        <v>126777.42397416396</v>
      </c>
      <c r="L22" s="7">
        <v>121571.61170033753</v>
      </c>
      <c r="M22" s="7">
        <v>116477.65468134297</v>
      </c>
      <c r="N22" s="7">
        <v>111708.38943191343</v>
      </c>
      <c r="O22" s="7">
        <v>107064.35645581211</v>
      </c>
      <c r="P22" s="7">
        <v>102630.18941070685</v>
      </c>
      <c r="Q22" s="7">
        <v>98461.424667676503</v>
      </c>
      <c r="R22" s="7">
        <v>94427.329346685525</v>
      </c>
      <c r="S22" s="7">
        <v>90569.94745034154</v>
      </c>
      <c r="T22" s="7">
        <v>86881.671974910802</v>
      </c>
      <c r="U22" s="7">
        <v>83373.713553526031</v>
      </c>
      <c r="V22" s="7">
        <v>68475.350800005865</v>
      </c>
      <c r="W22" s="7">
        <v>57294.361569664026</v>
      </c>
      <c r="X22" s="7">
        <v>49044.164603463949</v>
      </c>
      <c r="Y22" s="7">
        <v>42865.653076532639</v>
      </c>
      <c r="Z22" s="7">
        <v>38139.550548804466</v>
      </c>
      <c r="AA22" s="7">
        <v>34551.795050149878</v>
      </c>
    </row>
    <row r="23" spans="1:27">
      <c r="A23" s="37">
        <v>13</v>
      </c>
      <c r="B23" s="41"/>
      <c r="C23" s="16"/>
      <c r="D23" s="8"/>
      <c r="E23" s="17" t="s">
        <v>12</v>
      </c>
      <c r="F23" s="42" t="s">
        <v>28</v>
      </c>
      <c r="G23" s="26">
        <v>9989.000665347965</v>
      </c>
      <c r="H23" s="7">
        <v>9984.5399952542939</v>
      </c>
      <c r="I23" s="7">
        <v>9861.9921734038908</v>
      </c>
      <c r="J23" s="7">
        <v>9762.3954433764902</v>
      </c>
      <c r="K23" s="7">
        <v>9648.3686793801189</v>
      </c>
      <c r="L23" s="7">
        <v>9502.4413592772544</v>
      </c>
      <c r="M23" s="7">
        <v>9307.3798166832366</v>
      </c>
      <c r="N23" s="7">
        <v>9075.1852967234827</v>
      </c>
      <c r="O23" s="7">
        <v>8800.6679404664446</v>
      </c>
      <c r="P23" s="7">
        <v>8489.8581908041251</v>
      </c>
      <c r="Q23" s="7">
        <v>8162.8580375190231</v>
      </c>
      <c r="R23" s="7">
        <v>7813.9416565017455</v>
      </c>
      <c r="S23" s="7">
        <v>7477.5835159335147</v>
      </c>
      <c r="T23" s="7">
        <v>7152.0506552486268</v>
      </c>
      <c r="U23" s="7">
        <v>6837.2248960913003</v>
      </c>
      <c r="V23" s="7">
        <v>5473.7135555355489</v>
      </c>
      <c r="W23" s="7">
        <v>4381.9258112051948</v>
      </c>
      <c r="X23" s="7">
        <v>3507.540360398852</v>
      </c>
      <c r="Y23" s="7">
        <v>2805.4709689086258</v>
      </c>
      <c r="Z23" s="7">
        <v>2243.2450323141425</v>
      </c>
      <c r="AA23" s="7">
        <v>1796.731474430409</v>
      </c>
    </row>
    <row r="24" spans="1:27">
      <c r="A24" s="37">
        <v>14</v>
      </c>
      <c r="B24" s="17"/>
      <c r="C24" s="16"/>
      <c r="D24" s="8"/>
      <c r="E24" s="17" t="s">
        <v>14</v>
      </c>
      <c r="F24" s="42" t="s">
        <v>29</v>
      </c>
      <c r="G24" s="26">
        <v>1446.7969077953749</v>
      </c>
      <c r="H24" s="7">
        <v>1409.3732541476095</v>
      </c>
      <c r="I24" s="7">
        <v>1371.7786867827526</v>
      </c>
      <c r="J24" s="7">
        <v>1332.125178433103</v>
      </c>
      <c r="K24" s="7">
        <v>1294.8295581816253</v>
      </c>
      <c r="L24" s="7">
        <v>1256.9064019404136</v>
      </c>
      <c r="M24" s="7">
        <v>1217.3768241444118</v>
      </c>
      <c r="N24" s="7">
        <v>1176.2080406984276</v>
      </c>
      <c r="O24" s="7">
        <v>1134.0078147497898</v>
      </c>
      <c r="P24" s="7">
        <v>1090.7551465954052</v>
      </c>
      <c r="Q24" s="7">
        <v>1047.6966803302398</v>
      </c>
      <c r="R24" s="7">
        <v>1003.3424795857325</v>
      </c>
      <c r="S24" s="7">
        <v>960.35251952586805</v>
      </c>
      <c r="T24" s="7">
        <v>919.03255722058907</v>
      </c>
      <c r="U24" s="7">
        <v>879.72876918110671</v>
      </c>
      <c r="V24" s="7">
        <v>709.13822520712677</v>
      </c>
      <c r="W24" s="7">
        <v>574.83475231658633</v>
      </c>
      <c r="X24" s="7">
        <v>469.90514588415084</v>
      </c>
      <c r="Y24" s="7">
        <v>386.68396046774035</v>
      </c>
      <c r="Z24" s="7">
        <v>320.79877033765115</v>
      </c>
      <c r="AA24" s="7">
        <v>268.54351470861639</v>
      </c>
    </row>
    <row r="25" spans="1:27">
      <c r="A25" s="37">
        <v>15</v>
      </c>
      <c r="B25" s="17"/>
      <c r="C25" s="16"/>
      <c r="D25" s="8"/>
      <c r="E25" s="17" t="s">
        <v>16</v>
      </c>
      <c r="F25" s="42" t="s">
        <v>30</v>
      </c>
      <c r="G25" s="26">
        <v>90956.351786087151</v>
      </c>
      <c r="H25" s="7">
        <v>85870.964812934966</v>
      </c>
      <c r="I25" s="7">
        <v>80664.209109721764</v>
      </c>
      <c r="J25" s="7">
        <v>76764.307849824909</v>
      </c>
      <c r="K25" s="7">
        <v>73177.821377932734</v>
      </c>
      <c r="L25" s="7">
        <v>69906.604102728394</v>
      </c>
      <c r="M25" s="7">
        <v>66627.461214499635</v>
      </c>
      <c r="N25" s="7">
        <v>63501.299568935414</v>
      </c>
      <c r="O25" s="7">
        <v>60423.700254765892</v>
      </c>
      <c r="P25" s="7">
        <v>57475.420846252149</v>
      </c>
      <c r="Q25" s="7">
        <v>54666.67050671859</v>
      </c>
      <c r="R25" s="7">
        <v>51941.000338647878</v>
      </c>
      <c r="S25" s="7">
        <v>49349.824574004364</v>
      </c>
      <c r="T25" s="7">
        <v>46879.926284443405</v>
      </c>
      <c r="U25" s="7">
        <v>44533.384823766151</v>
      </c>
      <c r="V25" s="7">
        <v>34563.60938998597</v>
      </c>
      <c r="W25" s="7">
        <v>27141.639888372552</v>
      </c>
      <c r="X25" s="7">
        <v>21705.693944748389</v>
      </c>
      <c r="Y25" s="7">
        <v>17650.196515702282</v>
      </c>
      <c r="Z25" s="7">
        <v>14520.262039078594</v>
      </c>
      <c r="AA25" s="7">
        <v>12095.41954771523</v>
      </c>
    </row>
    <row r="26" spans="1:27">
      <c r="A26" s="37">
        <v>16</v>
      </c>
      <c r="B26" s="17"/>
      <c r="C26" s="16"/>
      <c r="D26" s="8"/>
      <c r="E26" s="17" t="s">
        <v>18</v>
      </c>
      <c r="F26" s="42" t="s">
        <v>31</v>
      </c>
      <c r="G26" s="26">
        <v>53723.762308553909</v>
      </c>
      <c r="H26" s="7">
        <v>50190.425103003843</v>
      </c>
      <c r="I26" s="7">
        <v>47107.884447005505</v>
      </c>
      <c r="J26" s="7">
        <v>44662.74581570267</v>
      </c>
      <c r="K26" s="7">
        <v>42656.409079849684</v>
      </c>
      <c r="L26" s="7">
        <v>40905.662437919549</v>
      </c>
      <c r="M26" s="7">
        <v>39325.437443338989</v>
      </c>
      <c r="N26" s="7">
        <v>37955.69358300099</v>
      </c>
      <c r="O26" s="7">
        <v>36705.976894261388</v>
      </c>
      <c r="P26" s="7">
        <v>35574.156002549054</v>
      </c>
      <c r="Q26" s="7">
        <v>34584.201038194216</v>
      </c>
      <c r="R26" s="7">
        <v>33669.046125046312</v>
      </c>
      <c r="S26" s="7">
        <v>32782.189137036825</v>
      </c>
      <c r="T26" s="7">
        <v>31930.659759674549</v>
      </c>
      <c r="U26" s="7">
        <v>31123.374673726114</v>
      </c>
      <c r="V26" s="7">
        <v>27728.88719024463</v>
      </c>
      <c r="W26" s="7">
        <v>25195.961485948526</v>
      </c>
      <c r="X26" s="7">
        <v>23361.025610749886</v>
      </c>
      <c r="Y26" s="7">
        <v>22023.300633080195</v>
      </c>
      <c r="Z26" s="7">
        <v>21055.244890980208</v>
      </c>
      <c r="AA26" s="7">
        <v>20391.100680779928</v>
      </c>
    </row>
    <row r="27" spans="1:27">
      <c r="A27" s="37">
        <v>17</v>
      </c>
      <c r="B27" s="17"/>
      <c r="C27" s="16"/>
      <c r="D27" s="38" t="s">
        <v>32</v>
      </c>
      <c r="E27" s="39" t="s">
        <v>33</v>
      </c>
      <c r="F27" s="40"/>
      <c r="G27" s="26">
        <v>278812.25691944733</v>
      </c>
      <c r="H27" s="7">
        <v>278551.6037440151</v>
      </c>
      <c r="I27" s="7">
        <v>277710.96783348173</v>
      </c>
      <c r="J27" s="7">
        <v>275191.94301370159</v>
      </c>
      <c r="K27" s="7">
        <v>272551.79911532253</v>
      </c>
      <c r="L27" s="7">
        <v>270282.93308272958</v>
      </c>
      <c r="M27" s="7">
        <v>267398.57465331256</v>
      </c>
      <c r="N27" s="7">
        <v>264148.15747052431</v>
      </c>
      <c r="O27" s="7">
        <v>260252.87782231718</v>
      </c>
      <c r="P27" s="7">
        <v>255798.70706494525</v>
      </c>
      <c r="Q27" s="7">
        <v>251601.00940198824</v>
      </c>
      <c r="R27" s="7">
        <v>246868.26285729185</v>
      </c>
      <c r="S27" s="7">
        <v>242172.34580953419</v>
      </c>
      <c r="T27" s="7">
        <v>237510.19758976251</v>
      </c>
      <c r="U27" s="7">
        <v>232914.30850073695</v>
      </c>
      <c r="V27" s="7">
        <v>214384.59093711525</v>
      </c>
      <c r="W27" s="7">
        <v>200296.40175336879</v>
      </c>
      <c r="X27" s="7">
        <v>190097.73350911215</v>
      </c>
      <c r="Y27" s="7">
        <v>183154.15451446315</v>
      </c>
      <c r="Z27" s="7">
        <v>179219.8410812011</v>
      </c>
      <c r="AA27" s="7">
        <v>177804.4371505219</v>
      </c>
    </row>
    <row r="28" spans="1:27">
      <c r="A28" s="37">
        <v>18</v>
      </c>
      <c r="B28" s="12"/>
      <c r="C28" s="12"/>
      <c r="D28" s="38" t="s">
        <v>34</v>
      </c>
      <c r="E28" s="39" t="s">
        <v>35</v>
      </c>
      <c r="F28" s="43"/>
      <c r="G28" s="26">
        <v>104482.43849973008</v>
      </c>
      <c r="H28" s="7">
        <v>105290.68143210188</v>
      </c>
      <c r="I28" s="7">
        <v>106727.5896359086</v>
      </c>
      <c r="J28" s="7">
        <v>107583.26155616529</v>
      </c>
      <c r="K28" s="7">
        <v>108179.72145347856</v>
      </c>
      <c r="L28" s="7">
        <v>108941.22808927856</v>
      </c>
      <c r="M28" s="7">
        <v>109288.67647695914</v>
      </c>
      <c r="N28" s="7">
        <v>109380.34598365799</v>
      </c>
      <c r="O28" s="7">
        <v>109085.07323718071</v>
      </c>
      <c r="P28" s="7">
        <v>108505.67156453244</v>
      </c>
      <c r="Q28" s="7">
        <v>108137.686947776</v>
      </c>
      <c r="R28" s="7">
        <v>107437.67871044204</v>
      </c>
      <c r="S28" s="7">
        <v>106712.357295366</v>
      </c>
      <c r="T28" s="7">
        <v>105999.96673575044</v>
      </c>
      <c r="U28" s="7">
        <v>105347.74631851539</v>
      </c>
      <c r="V28" s="7">
        <v>104052.59525165521</v>
      </c>
      <c r="W28" s="7">
        <v>103749.03401019983</v>
      </c>
      <c r="X28" s="7">
        <v>104265.1312203072</v>
      </c>
      <c r="Y28" s="7">
        <v>104942.93356126547</v>
      </c>
      <c r="Z28" s="7">
        <v>105229.57344160229</v>
      </c>
      <c r="AA28" s="7">
        <v>105150.30103532504</v>
      </c>
    </row>
    <row r="29" spans="1:27">
      <c r="A29" s="37">
        <v>19</v>
      </c>
      <c r="B29" s="17"/>
      <c r="C29" s="16"/>
      <c r="D29" s="38" t="s">
        <v>36</v>
      </c>
      <c r="E29" s="39" t="s">
        <v>37</v>
      </c>
      <c r="F29" s="40"/>
      <c r="G29" s="26">
        <v>110830.0352955859</v>
      </c>
      <c r="H29" s="7">
        <v>111822.04032775653</v>
      </c>
      <c r="I29" s="7">
        <v>112965.69123176103</v>
      </c>
      <c r="J29" s="7">
        <v>114040.49913464079</v>
      </c>
      <c r="K29" s="7">
        <v>115051.31722182305</v>
      </c>
      <c r="L29" s="7">
        <v>115883.40684665616</v>
      </c>
      <c r="M29" s="7">
        <v>116440.46378763323</v>
      </c>
      <c r="N29" s="7">
        <v>116864.11863541845</v>
      </c>
      <c r="O29" s="7">
        <v>116955.47691411991</v>
      </c>
      <c r="P29" s="7">
        <v>116782.80672855304</v>
      </c>
      <c r="Q29" s="7">
        <v>116476.16893418044</v>
      </c>
      <c r="R29" s="7">
        <v>115882.9771596044</v>
      </c>
      <c r="S29" s="7">
        <v>115268.52437557424</v>
      </c>
      <c r="T29" s="7">
        <v>114659.98430521172</v>
      </c>
      <c r="U29" s="7">
        <v>114083.23229592157</v>
      </c>
      <c r="V29" s="7">
        <v>111723.42785694517</v>
      </c>
      <c r="W29" s="7">
        <v>109612.39813569974</v>
      </c>
      <c r="X29" s="7">
        <v>108004.3525446814</v>
      </c>
      <c r="Y29" s="7">
        <v>106795.20767488464</v>
      </c>
      <c r="Z29" s="7">
        <v>106028.08213740599</v>
      </c>
      <c r="AA29" s="7">
        <v>105524.87038736754</v>
      </c>
    </row>
    <row r="30" spans="1:27">
      <c r="A30" s="37">
        <v>20</v>
      </c>
      <c r="B30" s="17"/>
      <c r="C30" s="16"/>
      <c r="D30" s="38" t="s">
        <v>38</v>
      </c>
      <c r="E30" s="39" t="s">
        <v>39</v>
      </c>
      <c r="F30" s="40"/>
      <c r="G30" s="26">
        <v>2552.711995692458</v>
      </c>
      <c r="H30" s="7">
        <v>2584.4418763218528</v>
      </c>
      <c r="I30" s="7">
        <v>2612.2088048982641</v>
      </c>
      <c r="J30" s="7">
        <v>2637.8084348688999</v>
      </c>
      <c r="K30" s="7">
        <v>2661.4903010625358</v>
      </c>
      <c r="L30" s="7">
        <v>2686.7214131822102</v>
      </c>
      <c r="M30" s="7">
        <v>2705.613876743249</v>
      </c>
      <c r="N30" s="7">
        <v>2720.6450812761645</v>
      </c>
      <c r="O30" s="7">
        <v>2727.9812690292592</v>
      </c>
      <c r="P30" s="7">
        <v>2729.0046591088967</v>
      </c>
      <c r="Q30" s="7">
        <v>2733.5244473988905</v>
      </c>
      <c r="R30" s="7">
        <v>2731.6795436109578</v>
      </c>
      <c r="S30" s="7">
        <v>2728.3735258911747</v>
      </c>
      <c r="T30" s="7">
        <v>2724.227505347596</v>
      </c>
      <c r="U30" s="7">
        <v>2719.8100542699576</v>
      </c>
      <c r="V30" s="7">
        <v>2729.0343816599152</v>
      </c>
      <c r="W30" s="7">
        <v>2748.6949838291875</v>
      </c>
      <c r="X30" s="7">
        <v>2785.7456121202699</v>
      </c>
      <c r="Y30" s="7">
        <v>2835.5987988242259</v>
      </c>
      <c r="Z30" s="7">
        <v>2898.9545761564832</v>
      </c>
      <c r="AA30" s="7">
        <v>2969.4602787566332</v>
      </c>
    </row>
    <row r="31" spans="1:27">
      <c r="A31" s="37">
        <v>21</v>
      </c>
      <c r="B31" s="17"/>
      <c r="C31" s="16"/>
      <c r="D31" s="38" t="s">
        <v>40</v>
      </c>
      <c r="E31" s="39" t="s">
        <v>41</v>
      </c>
      <c r="F31" s="40"/>
      <c r="G31" s="26">
        <v>573721.23500193935</v>
      </c>
      <c r="H31" s="7">
        <v>561786.88859178545</v>
      </c>
      <c r="I31" s="7">
        <v>540335.72844819794</v>
      </c>
      <c r="J31" s="7">
        <v>522404.55658959295</v>
      </c>
      <c r="K31" s="7">
        <v>506960.04622452473</v>
      </c>
      <c r="L31" s="7">
        <v>493936.68330277607</v>
      </c>
      <c r="M31" s="7">
        <v>481775.23932352191</v>
      </c>
      <c r="N31" s="7">
        <v>470431.41107031185</v>
      </c>
      <c r="O31" s="7">
        <v>459434.12900053395</v>
      </c>
      <c r="P31" s="7">
        <v>448808.66511282709</v>
      </c>
      <c r="Q31" s="7">
        <v>439291.83266557346</v>
      </c>
      <c r="R31" s="7">
        <v>430151.07681800425</v>
      </c>
      <c r="S31" s="7">
        <v>421458.30489733757</v>
      </c>
      <c r="T31" s="7">
        <v>413296.15977657307</v>
      </c>
      <c r="U31" s="7">
        <v>405749.08601548278</v>
      </c>
      <c r="V31" s="7">
        <v>375557.44680564344</v>
      </c>
      <c r="W31" s="7">
        <v>353207.42523287411</v>
      </c>
      <c r="X31" s="7">
        <v>336510.6187748267</v>
      </c>
      <c r="Y31" s="7">
        <v>324123.74590287014</v>
      </c>
      <c r="Z31" s="7">
        <v>314287.70611072611</v>
      </c>
      <c r="AA31" s="7">
        <v>305700.96354840585</v>
      </c>
    </row>
    <row r="32" spans="1:27">
      <c r="A32" s="37">
        <v>22</v>
      </c>
      <c r="B32" s="17"/>
      <c r="C32" s="16"/>
      <c r="D32" s="38"/>
      <c r="E32" s="17" t="s">
        <v>12</v>
      </c>
      <c r="F32" s="42" t="s">
        <v>42</v>
      </c>
      <c r="G32" s="26">
        <v>446445.94889210165</v>
      </c>
      <c r="H32" s="7">
        <v>435897.93679313961</v>
      </c>
      <c r="I32" s="7">
        <v>415667.87551692862</v>
      </c>
      <c r="J32" s="7">
        <v>398803.54232248984</v>
      </c>
      <c r="K32" s="7">
        <v>384370.15249195625</v>
      </c>
      <c r="L32" s="7">
        <v>372109.42904322443</v>
      </c>
      <c r="M32" s="7">
        <v>360869.43561008712</v>
      </c>
      <c r="N32" s="7">
        <v>350450.64140166051</v>
      </c>
      <c r="O32" s="7">
        <v>340566.96542105579</v>
      </c>
      <c r="P32" s="7">
        <v>331176.00347252085</v>
      </c>
      <c r="Q32" s="7">
        <v>322527.22833760316</v>
      </c>
      <c r="R32" s="7">
        <v>314363.14611616801</v>
      </c>
      <c r="S32" s="7">
        <v>306686.56920250598</v>
      </c>
      <c r="T32" s="7">
        <v>299566.87079256243</v>
      </c>
      <c r="U32" s="7">
        <v>293070.37052716233</v>
      </c>
      <c r="V32" s="7">
        <v>266197.98790370242</v>
      </c>
      <c r="W32" s="7">
        <v>245802.026918547</v>
      </c>
      <c r="X32" s="7">
        <v>229919.69583770118</v>
      </c>
      <c r="Y32" s="7">
        <v>217407.88102018775</v>
      </c>
      <c r="Z32" s="7">
        <v>206598.98533714606</v>
      </c>
      <c r="AA32" s="7">
        <v>196299.0907114954</v>
      </c>
    </row>
    <row r="33" spans="1:27">
      <c r="A33" s="37">
        <v>23</v>
      </c>
      <c r="B33" s="17"/>
      <c r="C33" s="16"/>
      <c r="D33" s="8"/>
      <c r="E33" s="17" t="s">
        <v>14</v>
      </c>
      <c r="F33" s="42" t="s">
        <v>43</v>
      </c>
      <c r="G33" s="26">
        <v>3077.2968358695507</v>
      </c>
      <c r="H33" s="7">
        <v>2916.5515618026257</v>
      </c>
      <c r="I33" s="7">
        <v>2811.9688697308302</v>
      </c>
      <c r="J33" s="7">
        <v>2741.6640602350235</v>
      </c>
      <c r="K33" s="7">
        <v>2697.3205016553402</v>
      </c>
      <c r="L33" s="7">
        <v>2655.1222695112228</v>
      </c>
      <c r="M33" s="7">
        <v>2614.6093979924917</v>
      </c>
      <c r="N33" s="7">
        <v>2579.3844969123602</v>
      </c>
      <c r="O33" s="7">
        <v>2544.5729995518923</v>
      </c>
      <c r="P33" s="7">
        <v>2511.2051550298929</v>
      </c>
      <c r="Q33" s="7">
        <v>2479.3652948886156</v>
      </c>
      <c r="R33" s="7">
        <v>2449.8514956831932</v>
      </c>
      <c r="S33" s="7">
        <v>2421.0060119330883</v>
      </c>
      <c r="T33" s="7">
        <v>2391.9255157411098</v>
      </c>
      <c r="U33" s="7">
        <v>2363.0955183058977</v>
      </c>
      <c r="V33" s="7">
        <v>2219.8303751498461</v>
      </c>
      <c r="W33" s="7">
        <v>2080.262369170785</v>
      </c>
      <c r="X33" s="7">
        <v>1947.3114527016878</v>
      </c>
      <c r="Y33" s="7">
        <v>1822.0417419746518</v>
      </c>
      <c r="Z33" s="7">
        <v>1706.1955994740129</v>
      </c>
      <c r="AA33" s="7">
        <v>1601.3339127153158</v>
      </c>
    </row>
    <row r="34" spans="1:27">
      <c r="A34" s="37">
        <v>24</v>
      </c>
      <c r="B34" s="17"/>
      <c r="C34" s="16"/>
      <c r="D34" s="8"/>
      <c r="E34" s="17" t="s">
        <v>16</v>
      </c>
      <c r="F34" s="42" t="s">
        <v>44</v>
      </c>
      <c r="G34" s="26">
        <v>7727.8790577324835</v>
      </c>
      <c r="H34" s="7">
        <v>7637.3857507940265</v>
      </c>
      <c r="I34" s="7">
        <v>7615.8519444513804</v>
      </c>
      <c r="J34" s="7">
        <v>7613.0150852378283</v>
      </c>
      <c r="K34" s="7">
        <v>7630.7985125622799</v>
      </c>
      <c r="L34" s="7">
        <v>7682.3256993555769</v>
      </c>
      <c r="M34" s="7">
        <v>7741.0337852968878</v>
      </c>
      <c r="N34" s="7">
        <v>7807.4738884702529</v>
      </c>
      <c r="O34" s="7">
        <v>7886.1371340484184</v>
      </c>
      <c r="P34" s="7">
        <v>7980.8751601000258</v>
      </c>
      <c r="Q34" s="7">
        <v>8106.3919230180982</v>
      </c>
      <c r="R34" s="7">
        <v>8241.2281037501234</v>
      </c>
      <c r="S34" s="7">
        <v>8374.3729174433793</v>
      </c>
      <c r="T34" s="7">
        <v>8508.70653615431</v>
      </c>
      <c r="U34" s="7">
        <v>8645.6333069337452</v>
      </c>
      <c r="V34" s="7">
        <v>9386.9869168583718</v>
      </c>
      <c r="W34" s="7">
        <v>10140.33985703872</v>
      </c>
      <c r="X34" s="7">
        <v>10851.749752045522</v>
      </c>
      <c r="Y34" s="7">
        <v>11474.74245134073</v>
      </c>
      <c r="Z34" s="7">
        <v>12020.45607669651</v>
      </c>
      <c r="AA34" s="7">
        <v>12484.912128919119</v>
      </c>
    </row>
    <row r="35" spans="1:27">
      <c r="A35" s="37">
        <v>25</v>
      </c>
      <c r="B35" s="17"/>
      <c r="C35" s="16"/>
      <c r="D35" s="8"/>
      <c r="E35" s="17" t="s">
        <v>18</v>
      </c>
      <c r="F35" s="42" t="s">
        <v>45</v>
      </c>
      <c r="G35" s="26">
        <v>24072.075081288815</v>
      </c>
      <c r="H35" s="7">
        <v>22938.598225794733</v>
      </c>
      <c r="I35" s="7">
        <v>21951.609009213746</v>
      </c>
      <c r="J35" s="7">
        <v>21110.160872243345</v>
      </c>
      <c r="K35" s="7">
        <v>20393.412551470101</v>
      </c>
      <c r="L35" s="7">
        <v>19831.737725205719</v>
      </c>
      <c r="M35" s="7">
        <v>19373.216530628502</v>
      </c>
      <c r="N35" s="7">
        <v>19016.63303283602</v>
      </c>
      <c r="O35" s="7">
        <v>18749.153666086495</v>
      </c>
      <c r="P35" s="7">
        <v>18567.430967971683</v>
      </c>
      <c r="Q35" s="7">
        <v>18507.59720389545</v>
      </c>
      <c r="R35" s="7">
        <v>18531.677184894681</v>
      </c>
      <c r="S35" s="7">
        <v>18552.442613579333</v>
      </c>
      <c r="T35" s="7">
        <v>18570.186536125839</v>
      </c>
      <c r="U35" s="7">
        <v>18585.46290306747</v>
      </c>
      <c r="V35" s="7">
        <v>18819.189335353673</v>
      </c>
      <c r="W35" s="7">
        <v>19165.174093052745</v>
      </c>
      <c r="X35" s="7">
        <v>19653.196903690696</v>
      </c>
      <c r="Y35" s="7">
        <v>20264.74861433357</v>
      </c>
      <c r="Z35" s="7">
        <v>21002.728523805737</v>
      </c>
      <c r="AA35" s="7">
        <v>21857.392822183669</v>
      </c>
    </row>
    <row r="36" spans="1:27">
      <c r="A36" s="37">
        <v>26</v>
      </c>
      <c r="B36" s="17"/>
      <c r="C36" s="16"/>
      <c r="D36" s="8"/>
      <c r="E36" s="17" t="s">
        <v>20</v>
      </c>
      <c r="F36" s="42" t="s">
        <v>46</v>
      </c>
      <c r="G36" s="26">
        <v>14453.968895433536</v>
      </c>
      <c r="H36" s="7">
        <v>14266.189968708197</v>
      </c>
      <c r="I36" s="7">
        <v>14145.409713373738</v>
      </c>
      <c r="J36" s="7">
        <v>14054.552497871427</v>
      </c>
      <c r="K36" s="7">
        <v>14002.294816825868</v>
      </c>
      <c r="L36" s="7">
        <v>13980.756136282676</v>
      </c>
      <c r="M36" s="7">
        <v>13927.327916622973</v>
      </c>
      <c r="N36" s="7">
        <v>13861.213681779018</v>
      </c>
      <c r="O36" s="7">
        <v>13763.626491527952</v>
      </c>
      <c r="P36" s="7">
        <v>13636.48300550032</v>
      </c>
      <c r="Q36" s="7">
        <v>13531.7396539737</v>
      </c>
      <c r="R36" s="7">
        <v>13394.390241464705</v>
      </c>
      <c r="S36" s="7">
        <v>13249.427602466674</v>
      </c>
      <c r="T36" s="7">
        <v>13096.127340397819</v>
      </c>
      <c r="U36" s="7">
        <v>12934.417517439862</v>
      </c>
      <c r="V36" s="7">
        <v>12353.968776202028</v>
      </c>
      <c r="W36" s="7">
        <v>11945.975576043382</v>
      </c>
      <c r="X36" s="7">
        <v>11748.07732751366</v>
      </c>
      <c r="Y36" s="7">
        <v>11698.229828398195</v>
      </c>
      <c r="Z36" s="7">
        <v>11795.525995921023</v>
      </c>
      <c r="AA36" s="7">
        <v>11998.38566132443</v>
      </c>
    </row>
    <row r="37" spans="1:27">
      <c r="A37" s="37">
        <v>27</v>
      </c>
      <c r="B37" s="17"/>
      <c r="C37" s="16"/>
      <c r="D37" s="8"/>
      <c r="E37" s="17" t="s">
        <v>47</v>
      </c>
      <c r="F37" s="42" t="s">
        <v>210</v>
      </c>
      <c r="G37" s="26">
        <v>0.38413688540458679</v>
      </c>
      <c r="H37" s="7">
        <v>0.35984650254249573</v>
      </c>
      <c r="I37" s="7">
        <v>0.3600100576877594</v>
      </c>
      <c r="J37" s="7">
        <v>0.36034652590751648</v>
      </c>
      <c r="K37" s="7">
        <v>0.36120572686195374</v>
      </c>
      <c r="L37" s="7">
        <v>0.36206498742103577</v>
      </c>
      <c r="M37" s="7">
        <v>0.36363065242767334</v>
      </c>
      <c r="N37" s="7">
        <v>0.36506468057632446</v>
      </c>
      <c r="O37" s="7">
        <v>0.3651835024356842</v>
      </c>
      <c r="P37" s="7">
        <v>0.36352509260177612</v>
      </c>
      <c r="Q37" s="7">
        <v>0.35962969064712524</v>
      </c>
      <c r="R37" s="7">
        <v>0.35458439588546753</v>
      </c>
      <c r="S37" s="7">
        <v>0.34878310561180115</v>
      </c>
      <c r="T37" s="7">
        <v>0.34292760491371155</v>
      </c>
      <c r="U37" s="7">
        <v>0.33724138140678406</v>
      </c>
      <c r="V37" s="7">
        <v>0.31297174096107483</v>
      </c>
      <c r="W37" s="7">
        <v>0.3086802065372467</v>
      </c>
      <c r="X37" s="7">
        <v>0.29665496945381165</v>
      </c>
      <c r="Y37" s="7">
        <v>0.25765824317932129</v>
      </c>
      <c r="Z37" s="7">
        <v>0.22290456295013428</v>
      </c>
      <c r="AA37" s="7">
        <v>0.19816526770591736</v>
      </c>
    </row>
    <row r="38" spans="1:27">
      <c r="A38" s="37">
        <v>28</v>
      </c>
      <c r="B38" s="17"/>
      <c r="C38" s="16"/>
      <c r="D38" s="8"/>
      <c r="E38" s="17" t="s">
        <v>48</v>
      </c>
      <c r="F38" s="42" t="s">
        <v>49</v>
      </c>
      <c r="G38" s="26">
        <v>1.4504720866680145</v>
      </c>
      <c r="H38" s="7">
        <v>1.00291708111763</v>
      </c>
      <c r="I38" s="7">
        <v>1.0010081082582474</v>
      </c>
      <c r="J38" s="7">
        <v>0.9986519068479538</v>
      </c>
      <c r="K38" s="7">
        <v>0.99702258408069611</v>
      </c>
      <c r="L38" s="7">
        <v>0.99387788772583008</v>
      </c>
      <c r="M38" s="7">
        <v>0.99279959499835968</v>
      </c>
      <c r="N38" s="7">
        <v>0.99248142540454865</v>
      </c>
      <c r="O38" s="7">
        <v>0.99560114741325378</v>
      </c>
      <c r="P38" s="7">
        <v>1.0022101402282715</v>
      </c>
      <c r="Q38" s="7">
        <v>1.0084298700094223</v>
      </c>
      <c r="R38" s="7">
        <v>1.0184691995382309</v>
      </c>
      <c r="S38" s="7">
        <v>1.0296634435653687</v>
      </c>
      <c r="T38" s="7">
        <v>1.0406439453363419</v>
      </c>
      <c r="U38" s="7">
        <v>1.0513240993022919</v>
      </c>
      <c r="V38" s="7">
        <v>1.0784541666507721</v>
      </c>
      <c r="W38" s="7">
        <v>1.0787513554096222</v>
      </c>
      <c r="X38" s="7">
        <v>1.1008324325084686</v>
      </c>
      <c r="Y38" s="7">
        <v>1.1828653812408447</v>
      </c>
      <c r="Z38" s="7">
        <v>1.2792222499847412</v>
      </c>
      <c r="AA38" s="7">
        <v>1.319242000579834</v>
      </c>
    </row>
    <row r="39" spans="1:27">
      <c r="A39" s="37">
        <v>29</v>
      </c>
      <c r="B39" s="17"/>
      <c r="C39" s="16"/>
      <c r="D39" s="38"/>
      <c r="E39" s="17" t="s">
        <v>211</v>
      </c>
      <c r="F39" s="42" t="s">
        <v>50</v>
      </c>
      <c r="G39" s="26">
        <v>13221.084931952879</v>
      </c>
      <c r="H39" s="7">
        <v>12982.081154627725</v>
      </c>
      <c r="I39" s="7">
        <v>12774.256360240281</v>
      </c>
      <c r="J39" s="7">
        <v>12596.946741039865</v>
      </c>
      <c r="K39" s="7">
        <v>12447.625599867664</v>
      </c>
      <c r="L39" s="7">
        <v>12356.782292350195</v>
      </c>
      <c r="M39" s="7">
        <v>12286.036495793611</v>
      </c>
      <c r="N39" s="7">
        <v>12248.401052433997</v>
      </c>
      <c r="O39" s="7">
        <v>12223.194419477135</v>
      </c>
      <c r="P39" s="7">
        <v>12216.97952248808</v>
      </c>
      <c r="Q39" s="7">
        <v>12274.174295866862</v>
      </c>
      <c r="R39" s="7">
        <v>12345.985697111115</v>
      </c>
      <c r="S39" s="7">
        <v>12408.736531618983</v>
      </c>
      <c r="T39" s="7">
        <v>12464.862861821428</v>
      </c>
      <c r="U39" s="7">
        <v>12517.025449352339</v>
      </c>
      <c r="V39" s="7">
        <v>12849.664853818715</v>
      </c>
      <c r="W39" s="7">
        <v>13123.968777695671</v>
      </c>
      <c r="X39" s="7">
        <v>13433.166329190135</v>
      </c>
      <c r="Y39" s="7">
        <v>13782.866557233036</v>
      </c>
      <c r="Z39" s="7">
        <v>14203.767364628613</v>
      </c>
      <c r="AA39" s="7">
        <v>14668.83465886116</v>
      </c>
    </row>
    <row r="40" spans="1:27">
      <c r="A40" s="37">
        <v>30</v>
      </c>
      <c r="B40" s="17"/>
      <c r="C40" s="16"/>
      <c r="D40" s="12"/>
      <c r="E40" s="17" t="s">
        <v>212</v>
      </c>
      <c r="F40" s="42" t="s">
        <v>51</v>
      </c>
      <c r="G40" s="26">
        <v>40392.498505654905</v>
      </c>
      <c r="H40" s="7">
        <v>41756.978783648025</v>
      </c>
      <c r="I40" s="7">
        <v>42844.008746678905</v>
      </c>
      <c r="J40" s="7">
        <v>43752.599711058356</v>
      </c>
      <c r="K40" s="7">
        <v>44427.818775474901</v>
      </c>
      <c r="L40" s="7">
        <v>45008.939331189482</v>
      </c>
      <c r="M40" s="7">
        <v>45291.647014903487</v>
      </c>
      <c r="N40" s="7">
        <v>45378.126869094252</v>
      </c>
      <c r="O40" s="7">
        <v>45166.61982763488</v>
      </c>
      <c r="P40" s="7">
        <v>44710.903517348372</v>
      </c>
      <c r="Q40" s="7">
        <v>44332.978454302196</v>
      </c>
      <c r="R40" s="7">
        <v>43735.895980993424</v>
      </c>
      <c r="S40" s="7">
        <v>43109.09037394241</v>
      </c>
      <c r="T40" s="7">
        <v>42462.450347947582</v>
      </c>
      <c r="U40" s="7">
        <v>41807.632705276177</v>
      </c>
      <c r="V40" s="7">
        <v>39710.85168117877</v>
      </c>
      <c r="W40" s="7">
        <v>38430.849518592353</v>
      </c>
      <c r="X40" s="7">
        <v>37669.209248152867</v>
      </c>
      <c r="Y40" s="7">
        <v>37409.42309863829</v>
      </c>
      <c r="Z40" s="7">
        <v>37551.489242430704</v>
      </c>
      <c r="AA40" s="7">
        <v>38082.559312412865</v>
      </c>
    </row>
    <row r="41" spans="1:27">
      <c r="A41" s="37">
        <v>31</v>
      </c>
      <c r="B41" s="17"/>
      <c r="C41" s="16"/>
      <c r="D41" s="12"/>
      <c r="E41" s="17" t="s">
        <v>213</v>
      </c>
      <c r="F41" s="42" t="s">
        <v>52</v>
      </c>
      <c r="G41" s="26">
        <v>1.4091834723949432</v>
      </c>
      <c r="H41" s="7">
        <v>0.98843157291412354</v>
      </c>
      <c r="I41" s="7">
        <v>0.98839202523231506</v>
      </c>
      <c r="J41" s="7">
        <v>0.98757435381412506</v>
      </c>
      <c r="K41" s="7">
        <v>0.98824614286422729</v>
      </c>
      <c r="L41" s="7">
        <v>1.0026256144046783</v>
      </c>
      <c r="M41" s="7">
        <v>1.0212681591510773</v>
      </c>
      <c r="N41" s="7">
        <v>1.0415137410163879</v>
      </c>
      <c r="O41" s="7">
        <v>1.0603675544261932</v>
      </c>
      <c r="P41" s="7">
        <v>1.0770576000213623</v>
      </c>
      <c r="Q41" s="7">
        <v>1.0962698608636856</v>
      </c>
      <c r="R41" s="7">
        <v>1.1131049692630768</v>
      </c>
      <c r="S41" s="7">
        <v>1.1281297504901886</v>
      </c>
      <c r="T41" s="7">
        <v>1.1437391638755798</v>
      </c>
      <c r="U41" s="7">
        <v>1.1613338738679886</v>
      </c>
      <c r="V41" s="7">
        <v>1.2510726451873779</v>
      </c>
      <c r="W41" s="7">
        <v>1.3287250846624374</v>
      </c>
      <c r="X41" s="7">
        <v>1.4155711084604263</v>
      </c>
      <c r="Y41" s="7">
        <v>1.5137325748801231</v>
      </c>
      <c r="Z41" s="7">
        <v>1.6172537207603455</v>
      </c>
      <c r="AA41" s="7">
        <v>1.6359038725495338</v>
      </c>
    </row>
    <row r="42" spans="1:27">
      <c r="A42" s="37">
        <v>32</v>
      </c>
      <c r="B42" s="17"/>
      <c r="C42" s="16"/>
      <c r="D42" s="38"/>
      <c r="E42" s="17" t="s">
        <v>214</v>
      </c>
      <c r="F42" s="42" t="s">
        <v>53</v>
      </c>
      <c r="G42" s="26">
        <v>24327.245900081471</v>
      </c>
      <c r="H42" s="7">
        <v>23388.831797584891</v>
      </c>
      <c r="I42" s="7">
        <v>22522.408844061196</v>
      </c>
      <c r="J42" s="7">
        <v>21729.719270177186</v>
      </c>
      <c r="K42" s="7">
        <v>20988.282944737002</v>
      </c>
      <c r="L42" s="7">
        <v>20309.229760847986</v>
      </c>
      <c r="M42" s="7">
        <v>19669.558404687792</v>
      </c>
      <c r="N42" s="7">
        <v>19087.139089809731</v>
      </c>
      <c r="O42" s="7">
        <v>18531.437963182107</v>
      </c>
      <c r="P42" s="7">
        <v>18006.330661698245</v>
      </c>
      <c r="Q42" s="7">
        <v>17529.893334024586</v>
      </c>
      <c r="R42" s="7">
        <v>17086.412626431324</v>
      </c>
      <c r="S42" s="7">
        <v>16654.155752834864</v>
      </c>
      <c r="T42" s="7">
        <v>16232.513553682715</v>
      </c>
      <c r="U42" s="7">
        <v>15822.899898511358</v>
      </c>
      <c r="V42" s="7">
        <v>14016.319191763178</v>
      </c>
      <c r="W42" s="7">
        <v>12516.104355070274</v>
      </c>
      <c r="X42" s="7">
        <v>11285.395517132478</v>
      </c>
      <c r="Y42" s="7">
        <v>10260.865499616833</v>
      </c>
      <c r="Z42" s="7">
        <v>9405.4315671266522</v>
      </c>
      <c r="AA42" s="7">
        <v>8705.2995225737686</v>
      </c>
    </row>
    <row r="43" spans="1:27">
      <c r="A43" s="37">
        <v>33</v>
      </c>
      <c r="B43" s="17"/>
      <c r="C43" s="16"/>
      <c r="D43" s="38" t="s">
        <v>54</v>
      </c>
      <c r="E43" s="39" t="s">
        <v>55</v>
      </c>
      <c r="F43" s="42"/>
      <c r="G43" s="26">
        <v>6250.3252649148744</v>
      </c>
      <c r="H43" s="7">
        <v>6223.2887275283792</v>
      </c>
      <c r="I43" s="7">
        <v>6176.2145418440705</v>
      </c>
      <c r="J43" s="7">
        <v>6076.690270727915</v>
      </c>
      <c r="K43" s="7">
        <v>5967.7911442529985</v>
      </c>
      <c r="L43" s="7">
        <v>5845.0654086898021</v>
      </c>
      <c r="M43" s="7">
        <v>5696.2317309674827</v>
      </c>
      <c r="N43" s="7">
        <v>5530.2053550109104</v>
      </c>
      <c r="O43" s="7">
        <v>5341.7343194473833</v>
      </c>
      <c r="P43" s="7">
        <v>5135.5314976225382</v>
      </c>
      <c r="Q43" s="7">
        <v>4925.580597021677</v>
      </c>
      <c r="R43" s="7">
        <v>4699.3768544605782</v>
      </c>
      <c r="S43" s="7">
        <v>4481.1657541454433</v>
      </c>
      <c r="T43" s="7">
        <v>4271.6850264726909</v>
      </c>
      <c r="U43" s="7">
        <v>4072.8643155929681</v>
      </c>
      <c r="V43" s="7">
        <v>3235.7973952056063</v>
      </c>
      <c r="W43" s="7">
        <v>2601.9232769442519</v>
      </c>
      <c r="X43" s="7">
        <v>2135.4959001423676</v>
      </c>
      <c r="Y43" s="7">
        <v>1798.7111657800147</v>
      </c>
      <c r="Z43" s="7">
        <v>1564.9120602936848</v>
      </c>
      <c r="AA43" s="7">
        <v>1409.5091014612283</v>
      </c>
    </row>
    <row r="44" spans="1:27">
      <c r="A44" s="37">
        <v>34</v>
      </c>
      <c r="B44" s="17"/>
      <c r="C44" s="16"/>
      <c r="D44" s="8"/>
      <c r="E44" s="17" t="s">
        <v>12</v>
      </c>
      <c r="F44" s="42" t="s">
        <v>56</v>
      </c>
      <c r="G44" s="26">
        <v>6248.2826842209142</v>
      </c>
      <c r="H44" s="7">
        <v>6221.5212549334028</v>
      </c>
      <c r="I44" s="7">
        <v>6174.4602078413373</v>
      </c>
      <c r="J44" s="7">
        <v>6074.9554439843123</v>
      </c>
      <c r="K44" s="7">
        <v>5966.0803336512872</v>
      </c>
      <c r="L44" s="7">
        <v>5843.3654362390689</v>
      </c>
      <c r="M44" s="7">
        <v>5694.540373921117</v>
      </c>
      <c r="N44" s="7">
        <v>5528.5203906521037</v>
      </c>
      <c r="O44" s="7">
        <v>5340.0565074075312</v>
      </c>
      <c r="P44" s="7">
        <v>5133.8614084969058</v>
      </c>
      <c r="Q44" s="7">
        <v>4923.9114634181042</v>
      </c>
      <c r="R44" s="7">
        <v>4697.7117319813769</v>
      </c>
      <c r="S44" s="7">
        <v>4479.5049073160289</v>
      </c>
      <c r="T44" s="7">
        <v>4270.0240382312568</v>
      </c>
      <c r="U44" s="7">
        <v>4071.1970630225774</v>
      </c>
      <c r="V44" s="7">
        <v>3234.0666961134566</v>
      </c>
      <c r="W44" s="7">
        <v>2600.2401381863078</v>
      </c>
      <c r="X44" s="7">
        <v>2133.8811068715413</v>
      </c>
      <c r="Y44" s="7">
        <v>1797.1175126673647</v>
      </c>
      <c r="Z44" s="7">
        <v>1563.3254175515278</v>
      </c>
      <c r="AA44" s="7">
        <v>1408.0003613937463</v>
      </c>
    </row>
    <row r="45" spans="1:27">
      <c r="A45" s="37">
        <v>35</v>
      </c>
      <c r="B45" s="17"/>
      <c r="C45" s="16"/>
      <c r="D45" s="8"/>
      <c r="E45" s="17" t="s">
        <v>14</v>
      </c>
      <c r="F45" s="42" t="s">
        <v>57</v>
      </c>
      <c r="G45" s="26">
        <v>0.80712211132049561</v>
      </c>
      <c r="H45" s="7">
        <v>0.60456156730651855</v>
      </c>
      <c r="I45" s="7">
        <v>0.59506607055664063</v>
      </c>
      <c r="J45" s="7">
        <v>0.58487498760223389</v>
      </c>
      <c r="K45" s="7">
        <v>0.57450127601623535</v>
      </c>
      <c r="L45" s="7">
        <v>0.56530272960662842</v>
      </c>
      <c r="M45" s="7">
        <v>0.55770015716552734</v>
      </c>
      <c r="N45" s="7">
        <v>0.55166161060333252</v>
      </c>
      <c r="O45" s="7">
        <v>0.54517674446105957</v>
      </c>
      <c r="P45" s="7">
        <v>0.53814303874969482</v>
      </c>
      <c r="Q45" s="7">
        <v>0.53027081489562988</v>
      </c>
      <c r="R45" s="7">
        <v>0.52216017246246338</v>
      </c>
      <c r="S45" s="7">
        <v>0.51373064517974854</v>
      </c>
      <c r="T45" s="7">
        <v>0.50583338737487793</v>
      </c>
      <c r="U45" s="7">
        <v>0.49841159582138062</v>
      </c>
      <c r="V45" s="7">
        <v>0.46681332588195801</v>
      </c>
      <c r="W45" s="7">
        <v>0.44338715076446533</v>
      </c>
      <c r="X45" s="7">
        <v>0.40019550919532776</v>
      </c>
      <c r="Y45" s="7">
        <v>0.35744369029998779</v>
      </c>
      <c r="Z45" s="7">
        <v>0.32917368412017822</v>
      </c>
      <c r="AA45" s="7">
        <v>0.302753746509552</v>
      </c>
    </row>
    <row r="46" spans="1:27">
      <c r="A46" s="37">
        <v>36</v>
      </c>
      <c r="B46" s="10"/>
      <c r="C46" s="16"/>
      <c r="D46" s="8"/>
      <c r="E46" s="17" t="s">
        <v>16</v>
      </c>
      <c r="F46" s="42" t="s">
        <v>58</v>
      </c>
      <c r="G46" s="26">
        <v>1.2354600429534912</v>
      </c>
      <c r="H46" s="7">
        <v>1.162909597158432</v>
      </c>
      <c r="I46" s="7">
        <v>1.159267857670784</v>
      </c>
      <c r="J46" s="7">
        <v>1.1499509066343307</v>
      </c>
      <c r="K46" s="7">
        <v>1.1363093107938766</v>
      </c>
      <c r="L46" s="7">
        <v>1.1346696764230728</v>
      </c>
      <c r="M46" s="7">
        <v>1.1336561441421509</v>
      </c>
      <c r="N46" s="7">
        <v>1.1333023756742477</v>
      </c>
      <c r="O46" s="7">
        <v>1.1326341480016708</v>
      </c>
      <c r="P46" s="7">
        <v>1.1319462805986404</v>
      </c>
      <c r="Q46" s="7">
        <v>1.1388622522354126</v>
      </c>
      <c r="R46" s="7">
        <v>1.1429628878831863</v>
      </c>
      <c r="S46" s="7">
        <v>1.1471155285835266</v>
      </c>
      <c r="T46" s="7">
        <v>1.1551546007394791</v>
      </c>
      <c r="U46" s="7">
        <v>1.168841153383255</v>
      </c>
      <c r="V46" s="7">
        <v>1.2638848200440407</v>
      </c>
      <c r="W46" s="7">
        <v>1.2397506460547447</v>
      </c>
      <c r="X46" s="7">
        <v>1.2145977392792702</v>
      </c>
      <c r="Y46" s="7">
        <v>1.2362092174589634</v>
      </c>
      <c r="Z46" s="7">
        <v>1.2574694007635117</v>
      </c>
      <c r="AA46" s="7">
        <v>1.2059867791831493</v>
      </c>
    </row>
    <row r="47" spans="1:27">
      <c r="A47" s="37">
        <v>37</v>
      </c>
      <c r="B47" s="10"/>
      <c r="C47" s="11"/>
      <c r="D47" s="38" t="s">
        <v>59</v>
      </c>
      <c r="E47" s="9" t="s">
        <v>60</v>
      </c>
      <c r="F47" s="44"/>
      <c r="G47" s="26">
        <v>468612.44819062948</v>
      </c>
      <c r="H47" s="7">
        <v>472083.00363743305</v>
      </c>
      <c r="I47" s="7">
        <v>476334.30042600632</v>
      </c>
      <c r="J47" s="7">
        <v>478430.69111394882</v>
      </c>
      <c r="K47" s="7">
        <v>478855.6436637044</v>
      </c>
      <c r="L47" s="7">
        <v>480543.86536294222</v>
      </c>
      <c r="M47" s="7">
        <v>480295.66285854578</v>
      </c>
      <c r="N47" s="7">
        <v>478642.04714214802</v>
      </c>
      <c r="O47" s="7">
        <v>475134.36658674479</v>
      </c>
      <c r="P47" s="7">
        <v>470178.06091922522</v>
      </c>
      <c r="Q47" s="7">
        <v>466909.15424692631</v>
      </c>
      <c r="R47" s="7">
        <v>462147.68563187122</v>
      </c>
      <c r="S47" s="7">
        <v>457174.46653449535</v>
      </c>
      <c r="T47" s="7">
        <v>452178.46884417534</v>
      </c>
      <c r="U47" s="7">
        <v>447372.77566695213</v>
      </c>
      <c r="V47" s="7">
        <v>435219.81309723854</v>
      </c>
      <c r="W47" s="7">
        <v>429166.61992448568</v>
      </c>
      <c r="X47" s="7">
        <v>428437.26359665394</v>
      </c>
      <c r="Y47" s="7">
        <v>430668.49620085955</v>
      </c>
      <c r="Z47" s="7">
        <v>432816.48217788339</v>
      </c>
      <c r="AA47" s="7">
        <v>435066.09599450231</v>
      </c>
    </row>
    <row r="48" spans="1:27">
      <c r="A48" s="93">
        <v>38</v>
      </c>
      <c r="B48" s="94"/>
      <c r="C48" s="95" t="s">
        <v>61</v>
      </c>
      <c r="D48" s="96" t="s">
        <v>62</v>
      </c>
      <c r="E48" s="97"/>
      <c r="F48" s="98"/>
      <c r="G48" s="100">
        <v>2964480.5533008575</v>
      </c>
      <c r="H48" s="101">
        <v>3006426.0526475906</v>
      </c>
      <c r="I48" s="101">
        <v>3031596.2525758743</v>
      </c>
      <c r="J48" s="101">
        <v>3042557.3440361023</v>
      </c>
      <c r="K48" s="101">
        <v>3044651.1030349731</v>
      </c>
      <c r="L48" s="101">
        <v>3080645.8377933502</v>
      </c>
      <c r="M48" s="101">
        <v>3106361.7790002823</v>
      </c>
      <c r="N48" s="101">
        <v>3123934.6843547821</v>
      </c>
      <c r="O48" s="101">
        <v>3131346.2200126648</v>
      </c>
      <c r="P48" s="101">
        <v>3130622.489109993</v>
      </c>
      <c r="Q48" s="101">
        <v>3164217.8751850128</v>
      </c>
      <c r="R48" s="101">
        <v>3187323.8914384842</v>
      </c>
      <c r="S48" s="101">
        <v>3203951.7463293076</v>
      </c>
      <c r="T48" s="101">
        <v>3216297.4164018631</v>
      </c>
      <c r="U48" s="101">
        <v>3226344.839006424</v>
      </c>
      <c r="V48" s="101">
        <v>3405978.5455312729</v>
      </c>
      <c r="W48" s="101">
        <v>3619557.6581964493</v>
      </c>
      <c r="X48" s="101">
        <v>3847749.7672452927</v>
      </c>
      <c r="Y48" s="101">
        <v>4102155.6791858673</v>
      </c>
      <c r="Z48" s="101">
        <v>4366725.6462507248</v>
      </c>
      <c r="AA48" s="101">
        <v>4626518.1250743866</v>
      </c>
    </row>
    <row r="49" spans="1:27">
      <c r="A49" s="37">
        <v>39</v>
      </c>
      <c r="B49" s="17"/>
      <c r="C49" s="16"/>
      <c r="D49" s="38" t="s">
        <v>8</v>
      </c>
      <c r="E49" s="45" t="s">
        <v>63</v>
      </c>
      <c r="F49" s="40"/>
      <c r="G49" s="26">
        <v>2957135.908241272</v>
      </c>
      <c r="H49" s="7">
        <v>3000094.5888156891</v>
      </c>
      <c r="I49" s="7">
        <v>3025664.9862060547</v>
      </c>
      <c r="J49" s="7">
        <v>3036877.921708107</v>
      </c>
      <c r="K49" s="7">
        <v>3039105.9414148331</v>
      </c>
      <c r="L49" s="7">
        <v>3075177.5085525513</v>
      </c>
      <c r="M49" s="7">
        <v>3100966.9877786636</v>
      </c>
      <c r="N49" s="7">
        <v>3118606.5473546982</v>
      </c>
      <c r="O49" s="7">
        <v>3126083.4248151779</v>
      </c>
      <c r="P49" s="7">
        <v>3125421.4827213287</v>
      </c>
      <c r="Q49" s="7">
        <v>3159035.2496318817</v>
      </c>
      <c r="R49" s="7">
        <v>3182161.4110689163</v>
      </c>
      <c r="S49" s="7">
        <v>3198814.4610776901</v>
      </c>
      <c r="T49" s="7">
        <v>3211186.7033205032</v>
      </c>
      <c r="U49" s="7">
        <v>3221258.2272605896</v>
      </c>
      <c r="V49" s="7">
        <v>3400868.5470542908</v>
      </c>
      <c r="W49" s="7">
        <v>3614368.4366540909</v>
      </c>
      <c r="X49" s="7">
        <v>3842455.2832202911</v>
      </c>
      <c r="Y49" s="7">
        <v>4096745.2088851929</v>
      </c>
      <c r="Z49" s="7">
        <v>4361210.1121873856</v>
      </c>
      <c r="AA49" s="7">
        <v>4620904.6676740646</v>
      </c>
    </row>
    <row r="50" spans="1:27">
      <c r="A50" s="37">
        <v>40</v>
      </c>
      <c r="B50" s="17"/>
      <c r="C50" s="16"/>
      <c r="D50" s="38" t="s">
        <v>10</v>
      </c>
      <c r="E50" s="45" t="s">
        <v>64</v>
      </c>
      <c r="F50" s="40"/>
      <c r="G50" s="26">
        <v>5899.3994380656113</v>
      </c>
      <c r="H50" s="7">
        <v>4997.9336700173444</v>
      </c>
      <c r="I50" s="7">
        <v>4614.8685381657269</v>
      </c>
      <c r="J50" s="7">
        <v>4379.3608711768466</v>
      </c>
      <c r="K50" s="7">
        <v>4259.1585249187046</v>
      </c>
      <c r="L50" s="7">
        <v>4187.6814364337479</v>
      </c>
      <c r="M50" s="7">
        <v>4120.4687623221253</v>
      </c>
      <c r="N50" s="7">
        <v>4060.3562112866057</v>
      </c>
      <c r="O50" s="7">
        <v>4003.3642711802531</v>
      </c>
      <c r="P50" s="7">
        <v>3951.3736892850429</v>
      </c>
      <c r="Q50" s="7">
        <v>3933.7244582625863</v>
      </c>
      <c r="R50" s="7">
        <v>3915.8510827490172</v>
      </c>
      <c r="S50" s="7">
        <v>3894.3977006488421</v>
      </c>
      <c r="T50" s="7">
        <v>3872.9769482287229</v>
      </c>
      <c r="U50" s="7">
        <v>3854.9523276800464</v>
      </c>
      <c r="V50" s="7">
        <v>3877.0843017249463</v>
      </c>
      <c r="W50" s="7">
        <v>3944.6548086664989</v>
      </c>
      <c r="X50" s="7">
        <v>4025.9663804244065</v>
      </c>
      <c r="Y50" s="7">
        <v>4108.1644223579424</v>
      </c>
      <c r="Z50" s="7">
        <v>4170.6164187753348</v>
      </c>
      <c r="AA50" s="7">
        <v>4219.0094293176026</v>
      </c>
    </row>
    <row r="51" spans="1:27">
      <c r="A51" s="37">
        <v>41</v>
      </c>
      <c r="B51" s="17"/>
      <c r="C51" s="16"/>
      <c r="D51" s="38" t="s">
        <v>22</v>
      </c>
      <c r="E51" s="45" t="s">
        <v>65</v>
      </c>
      <c r="F51" s="40"/>
      <c r="G51" s="26">
        <v>1445.2338230622086</v>
      </c>
      <c r="H51" s="7">
        <v>1333.4387508675682</v>
      </c>
      <c r="I51" s="7">
        <v>1316.418191077656</v>
      </c>
      <c r="J51" s="7">
        <v>1300.0777763226231</v>
      </c>
      <c r="K51" s="7">
        <v>1285.9509710922132</v>
      </c>
      <c r="L51" s="7">
        <v>1280.7249218079814</v>
      </c>
      <c r="M51" s="7">
        <v>1274.3175932790436</v>
      </c>
      <c r="N51" s="7">
        <v>1267.8012886674674</v>
      </c>
      <c r="O51" s="7">
        <v>1259.4255187089391</v>
      </c>
      <c r="P51" s="7">
        <v>1249.6214469662996</v>
      </c>
      <c r="Q51" s="7">
        <v>1248.8823708307773</v>
      </c>
      <c r="R51" s="7">
        <v>1246.6748755273466</v>
      </c>
      <c r="S51" s="7">
        <v>1242.8422948486407</v>
      </c>
      <c r="T51" s="7">
        <v>1237.6967236348501</v>
      </c>
      <c r="U51" s="7">
        <v>1231.5765591916265</v>
      </c>
      <c r="V51" s="7">
        <v>1232.8882350685635</v>
      </c>
      <c r="W51" s="7">
        <v>1244.5192592303592</v>
      </c>
      <c r="X51" s="7">
        <v>1268.520525130481</v>
      </c>
      <c r="Y51" s="7">
        <v>1302.4057247830292</v>
      </c>
      <c r="Z51" s="7">
        <v>1344.944618148201</v>
      </c>
      <c r="AA51" s="7">
        <v>1394.3979129446277</v>
      </c>
    </row>
    <row r="52" spans="1:27">
      <c r="A52" s="93">
        <v>42</v>
      </c>
      <c r="B52" s="94"/>
      <c r="C52" s="95" t="s">
        <v>66</v>
      </c>
      <c r="D52" s="96" t="s">
        <v>67</v>
      </c>
      <c r="E52" s="97"/>
      <c r="F52" s="98"/>
      <c r="G52" s="100">
        <v>298189.9696329236</v>
      </c>
      <c r="H52" s="101">
        <v>291589.46602372825</v>
      </c>
      <c r="I52" s="101">
        <v>286054.30201084912</v>
      </c>
      <c r="J52" s="101">
        <v>280942.36206254363</v>
      </c>
      <c r="K52" s="101">
        <v>275479.04712671787</v>
      </c>
      <c r="L52" s="101">
        <v>270196.23544560373</v>
      </c>
      <c r="M52" s="101">
        <v>264882.45526668429</v>
      </c>
      <c r="N52" s="101">
        <v>260022.35782960802</v>
      </c>
      <c r="O52" s="101">
        <v>255056.70529025048</v>
      </c>
      <c r="P52" s="101">
        <v>250138.12311671674</v>
      </c>
      <c r="Q52" s="101">
        <v>245302.40949356556</v>
      </c>
      <c r="R52" s="101">
        <v>240547.16813212633</v>
      </c>
      <c r="S52" s="101">
        <v>235888.24202076346</v>
      </c>
      <c r="T52" s="101">
        <v>231434.97989395261</v>
      </c>
      <c r="U52" s="101">
        <v>226920.58670122921</v>
      </c>
      <c r="V52" s="101">
        <v>205905.23285846412</v>
      </c>
      <c r="W52" s="101">
        <v>187547.01864339411</v>
      </c>
      <c r="X52" s="101">
        <v>172201.38952279836</v>
      </c>
      <c r="Y52" s="101">
        <v>158891.50774998218</v>
      </c>
      <c r="Z52" s="101">
        <v>147195.12936819345</v>
      </c>
      <c r="AA52" s="101">
        <v>136792.9666364044</v>
      </c>
    </row>
    <row r="53" spans="1:27">
      <c r="A53" s="93">
        <v>49</v>
      </c>
      <c r="B53" s="94"/>
      <c r="C53" s="95" t="s">
        <v>68</v>
      </c>
      <c r="D53" s="96" t="s">
        <v>69</v>
      </c>
      <c r="E53" s="97"/>
      <c r="F53" s="98"/>
      <c r="G53" s="100">
        <v>2274798.2887417078</v>
      </c>
      <c r="H53" s="101">
        <v>2238550.6667425632</v>
      </c>
      <c r="I53" s="101">
        <v>2201029.9049795866</v>
      </c>
      <c r="J53" s="101">
        <v>2148416.7024879456</v>
      </c>
      <c r="K53" s="101">
        <v>2096771.3132666349</v>
      </c>
      <c r="L53" s="101">
        <v>2048239.7531443834</v>
      </c>
      <c r="M53" s="101">
        <v>1997971.9993541241</v>
      </c>
      <c r="N53" s="101">
        <v>1949666.6503385901</v>
      </c>
      <c r="O53" s="101">
        <v>1900725.5917825103</v>
      </c>
      <c r="P53" s="101">
        <v>1852850.5660364628</v>
      </c>
      <c r="Q53" s="101">
        <v>1807133.7123787701</v>
      </c>
      <c r="R53" s="101">
        <v>1760924.8577696681</v>
      </c>
      <c r="S53" s="101">
        <v>1714913.5799889266</v>
      </c>
      <c r="T53" s="101">
        <v>1669389.8747195303</v>
      </c>
      <c r="U53" s="101">
        <v>1624902.5035165846</v>
      </c>
      <c r="V53" s="101">
        <v>1416863.6241382807</v>
      </c>
      <c r="W53" s="101">
        <v>1228259.6425232813</v>
      </c>
      <c r="X53" s="101">
        <v>1057877.0340825766</v>
      </c>
      <c r="Y53" s="101">
        <v>903794.36587517336</v>
      </c>
      <c r="Z53" s="101">
        <v>766894.22416924499</v>
      </c>
      <c r="AA53" s="101">
        <v>648398.39471768681</v>
      </c>
    </row>
    <row r="54" spans="1:27">
      <c r="A54" s="37">
        <v>50</v>
      </c>
      <c r="B54" s="17"/>
      <c r="C54" s="16"/>
      <c r="D54" s="38" t="s">
        <v>8</v>
      </c>
      <c r="E54" s="47" t="s">
        <v>70</v>
      </c>
      <c r="F54" s="40"/>
      <c r="G54" s="26">
        <v>1013330.3586500883</v>
      </c>
      <c r="H54" s="7">
        <v>1004857.8667542934</v>
      </c>
      <c r="I54" s="7">
        <v>995228.14340984821</v>
      </c>
      <c r="J54" s="7">
        <v>975228.91732090712</v>
      </c>
      <c r="K54" s="7">
        <v>955187.92239617556</v>
      </c>
      <c r="L54" s="7">
        <v>936461.26248078793</v>
      </c>
      <c r="M54" s="7">
        <v>916165.75260646455</v>
      </c>
      <c r="N54" s="7">
        <v>896122.49066581763</v>
      </c>
      <c r="O54" s="7">
        <v>875424.02483600937</v>
      </c>
      <c r="P54" s="7">
        <v>855065.7155412063</v>
      </c>
      <c r="Q54" s="7">
        <v>835328.69381387625</v>
      </c>
      <c r="R54" s="7">
        <v>815271.42320681876</v>
      </c>
      <c r="S54" s="7">
        <v>795285.5700075659</v>
      </c>
      <c r="T54" s="7">
        <v>775388.56405624887</v>
      </c>
      <c r="U54" s="7">
        <v>755752.81123722531</v>
      </c>
      <c r="V54" s="7">
        <v>662562.12749927305</v>
      </c>
      <c r="W54" s="7">
        <v>576900.18511515087</v>
      </c>
      <c r="X54" s="7">
        <v>499107.39086661534</v>
      </c>
      <c r="Y54" s="7">
        <v>428491.88213108073</v>
      </c>
      <c r="Z54" s="7">
        <v>365304.70099425956</v>
      </c>
      <c r="AA54" s="7">
        <v>310235.84175705473</v>
      </c>
    </row>
    <row r="55" spans="1:27">
      <c r="A55" s="37">
        <v>51</v>
      </c>
      <c r="B55" s="10"/>
      <c r="C55" s="16"/>
      <c r="D55" s="38" t="s">
        <v>10</v>
      </c>
      <c r="E55" s="47" t="s">
        <v>71</v>
      </c>
      <c r="F55" s="40"/>
      <c r="G55" s="26">
        <v>678638.30373239517</v>
      </c>
      <c r="H55" s="7">
        <v>660195.1839492768</v>
      </c>
      <c r="I55" s="7">
        <v>642439.77094490826</v>
      </c>
      <c r="J55" s="7">
        <v>624077.36456523836</v>
      </c>
      <c r="K55" s="7">
        <v>606966.68661355227</v>
      </c>
      <c r="L55" s="7">
        <v>591384.97226642817</v>
      </c>
      <c r="M55" s="7">
        <v>576314.30727254227</v>
      </c>
      <c r="N55" s="7">
        <v>562472.22916742135</v>
      </c>
      <c r="O55" s="7">
        <v>549148.90896771755</v>
      </c>
      <c r="P55" s="7">
        <v>536576.68937161984</v>
      </c>
      <c r="Q55" s="7">
        <v>525152.37502749776</v>
      </c>
      <c r="R55" s="7">
        <v>513844.72173626581</v>
      </c>
      <c r="S55" s="7">
        <v>502352.76949085947</v>
      </c>
      <c r="T55" s="7">
        <v>490851.26477249758</v>
      </c>
      <c r="U55" s="7">
        <v>479567.31418238021</v>
      </c>
      <c r="V55" s="7">
        <v>425390.30556440284</v>
      </c>
      <c r="W55" s="7">
        <v>373904.86128795194</v>
      </c>
      <c r="X55" s="7">
        <v>325424.15020710719</v>
      </c>
      <c r="Y55" s="7">
        <v>280119.72982541542</v>
      </c>
      <c r="Z55" s="7">
        <v>239006.23083121877</v>
      </c>
      <c r="AA55" s="7">
        <v>202873.94714024261</v>
      </c>
    </row>
    <row r="56" spans="1:27">
      <c r="A56" s="37">
        <v>52</v>
      </c>
      <c r="B56" s="17"/>
      <c r="C56" s="11"/>
      <c r="D56" s="38" t="s">
        <v>22</v>
      </c>
      <c r="E56" s="47" t="s">
        <v>72</v>
      </c>
      <c r="F56" s="43"/>
      <c r="G56" s="26">
        <v>395583.02280830219</v>
      </c>
      <c r="H56" s="7">
        <v>389945.08349987492</v>
      </c>
      <c r="I56" s="7">
        <v>384162.11055553705</v>
      </c>
      <c r="J56" s="7">
        <v>375290.8713587448</v>
      </c>
      <c r="K56" s="7">
        <v>366744.20202748198</v>
      </c>
      <c r="L56" s="7">
        <v>358867.91507964814</v>
      </c>
      <c r="M56" s="7">
        <v>350782.66958347592</v>
      </c>
      <c r="N56" s="7">
        <v>343113.20495758066</v>
      </c>
      <c r="O56" s="7">
        <v>335404.02205013472</v>
      </c>
      <c r="P56" s="7">
        <v>327916.06708084396</v>
      </c>
      <c r="Q56" s="7">
        <v>320853.71984512475</v>
      </c>
      <c r="R56" s="7">
        <v>313666.74766844208</v>
      </c>
      <c r="S56" s="7">
        <v>306401.93970625103</v>
      </c>
      <c r="T56" s="7">
        <v>299139.26896760531</v>
      </c>
      <c r="U56" s="7">
        <v>291997.08952960756</v>
      </c>
      <c r="V56" s="7">
        <v>257760.7877765547</v>
      </c>
      <c r="W56" s="7">
        <v>225476.33192741888</v>
      </c>
      <c r="X56" s="7">
        <v>195345.01758695371</v>
      </c>
      <c r="Y56" s="7">
        <v>167428.70080759813</v>
      </c>
      <c r="Z56" s="7">
        <v>142291.94593726774</v>
      </c>
      <c r="AA56" s="7">
        <v>120367.91017388046</v>
      </c>
    </row>
    <row r="57" spans="1:27">
      <c r="A57" s="37">
        <v>53</v>
      </c>
      <c r="B57" s="12"/>
      <c r="C57" s="12"/>
      <c r="D57" s="38" t="s">
        <v>24</v>
      </c>
      <c r="E57" s="13" t="s">
        <v>73</v>
      </c>
      <c r="F57" s="43"/>
      <c r="G57" s="26">
        <v>187246.60466890037</v>
      </c>
      <c r="H57" s="7">
        <v>183552.55489851534</v>
      </c>
      <c r="I57" s="7">
        <v>179199.88363626599</v>
      </c>
      <c r="J57" s="7">
        <v>173819.54977411404</v>
      </c>
      <c r="K57" s="7">
        <v>167872.49793218449</v>
      </c>
      <c r="L57" s="7">
        <v>161525.60443457589</v>
      </c>
      <c r="M57" s="7">
        <v>154709.27453700081</v>
      </c>
      <c r="N57" s="7">
        <v>147958.73441025615</v>
      </c>
      <c r="O57" s="7">
        <v>140748.61384803057</v>
      </c>
      <c r="P57" s="7">
        <v>133292.10865389183</v>
      </c>
      <c r="Q57" s="7">
        <v>125798.93163853511</v>
      </c>
      <c r="R57" s="7">
        <v>118141.97208106518</v>
      </c>
      <c r="S57" s="7">
        <v>110873.30598929897</v>
      </c>
      <c r="T57" s="7">
        <v>104010.78142362833</v>
      </c>
      <c r="U57" s="7">
        <v>97585.296333856881</v>
      </c>
      <c r="V57" s="7">
        <v>71150.398410554975</v>
      </c>
      <c r="W57" s="7">
        <v>51978.25915363431</v>
      </c>
      <c r="X57" s="7">
        <v>38000.467036973685</v>
      </c>
      <c r="Y57" s="7">
        <v>27754.055044976994</v>
      </c>
      <c r="Z57" s="7">
        <v>20291.345889964141</v>
      </c>
      <c r="AA57" s="7">
        <v>14920.697176965419</v>
      </c>
    </row>
    <row r="58" spans="1:27">
      <c r="A58" s="93">
        <v>54</v>
      </c>
      <c r="B58" s="94"/>
      <c r="C58" s="95" t="s">
        <v>74</v>
      </c>
      <c r="D58" s="96" t="s">
        <v>75</v>
      </c>
      <c r="E58" s="97"/>
      <c r="F58" s="98"/>
      <c r="G58" s="100">
        <v>452657.07303305715</v>
      </c>
      <c r="H58" s="101">
        <v>455197.38423600048</v>
      </c>
      <c r="I58" s="101">
        <v>458821.73960728943</v>
      </c>
      <c r="J58" s="101">
        <v>458927.00887595117</v>
      </c>
      <c r="K58" s="101">
        <v>457326.64247557521</v>
      </c>
      <c r="L58" s="101">
        <v>459685.00893626362</v>
      </c>
      <c r="M58" s="101">
        <v>460007.23178149015</v>
      </c>
      <c r="N58" s="101">
        <v>458616.37460877001</v>
      </c>
      <c r="O58" s="101">
        <v>455260.90782057494</v>
      </c>
      <c r="P58" s="101">
        <v>450218.88123515993</v>
      </c>
      <c r="Q58" s="101">
        <v>449649.39374110103</v>
      </c>
      <c r="R58" s="101">
        <v>447484.41846312582</v>
      </c>
      <c r="S58" s="101">
        <v>444705.53150796145</v>
      </c>
      <c r="T58" s="101">
        <v>441441.51818307117</v>
      </c>
      <c r="U58" s="101">
        <v>437898.55930154026</v>
      </c>
      <c r="V58" s="101">
        <v>442299.15147766098</v>
      </c>
      <c r="W58" s="101">
        <v>460714.86515815184</v>
      </c>
      <c r="X58" s="101">
        <v>487456.46839293838</v>
      </c>
      <c r="Y58" s="101">
        <v>523696.05963224731</v>
      </c>
      <c r="Z58" s="101">
        <v>566135.94353969023</v>
      </c>
      <c r="AA58" s="101">
        <v>610098.07710586861</v>
      </c>
    </row>
    <row r="59" spans="1:27">
      <c r="A59" s="37">
        <v>55</v>
      </c>
      <c r="B59" s="17"/>
      <c r="C59" s="16"/>
      <c r="D59" s="38" t="s">
        <v>8</v>
      </c>
      <c r="E59" s="45" t="s">
        <v>76</v>
      </c>
      <c r="F59" s="40"/>
      <c r="G59" s="26">
        <v>342319.58834933606</v>
      </c>
      <c r="H59" s="7">
        <v>343660.73260767455</v>
      </c>
      <c r="I59" s="7">
        <v>345439.21739709325</v>
      </c>
      <c r="J59" s="7">
        <v>343805.98896444007</v>
      </c>
      <c r="K59" s="7">
        <v>340503.82048083085</v>
      </c>
      <c r="L59" s="7">
        <v>339934.01103252685</v>
      </c>
      <c r="M59" s="7">
        <v>337471.9868532992</v>
      </c>
      <c r="N59" s="7">
        <v>333427.97164317628</v>
      </c>
      <c r="O59" s="7">
        <v>327574.54247908149</v>
      </c>
      <c r="P59" s="7">
        <v>320153.27429962682</v>
      </c>
      <c r="Q59" s="7">
        <v>315847.0677446237</v>
      </c>
      <c r="R59" s="7">
        <v>310091.89825348649</v>
      </c>
      <c r="S59" s="7">
        <v>303938.6454747403</v>
      </c>
      <c r="T59" s="7">
        <v>297474.56746252603</v>
      </c>
      <c r="U59" s="7">
        <v>290861.16512269911</v>
      </c>
      <c r="V59" s="7">
        <v>275082.10738745995</v>
      </c>
      <c r="W59" s="7">
        <v>270771.23117642477</v>
      </c>
      <c r="X59" s="7">
        <v>272915.01575956104</v>
      </c>
      <c r="Y59" s="7">
        <v>282234.23416555277</v>
      </c>
      <c r="Z59" s="7">
        <v>296067.40811287554</v>
      </c>
      <c r="AA59" s="7">
        <v>310412.53147902247</v>
      </c>
    </row>
    <row r="60" spans="1:27">
      <c r="A60" s="37">
        <v>56</v>
      </c>
      <c r="B60" s="17"/>
      <c r="C60" s="16"/>
      <c r="D60" s="38" t="s">
        <v>10</v>
      </c>
      <c r="E60" s="45" t="s">
        <v>77</v>
      </c>
      <c r="F60" s="40"/>
      <c r="G60" s="26">
        <v>2657.2301567833892</v>
      </c>
      <c r="H60" s="7">
        <v>2677.8065652979481</v>
      </c>
      <c r="I60" s="7">
        <v>2700.0327408593257</v>
      </c>
      <c r="J60" s="7">
        <v>2714.6427095036165</v>
      </c>
      <c r="K60" s="7">
        <v>2722.201970719032</v>
      </c>
      <c r="L60" s="7">
        <v>2726.9621616514078</v>
      </c>
      <c r="M60" s="7">
        <v>2722.9414772133714</v>
      </c>
      <c r="N60" s="7">
        <v>2714.1886915562554</v>
      </c>
      <c r="O60" s="7">
        <v>2695.7987709630843</v>
      </c>
      <c r="P60" s="7">
        <v>2669.5403307133201</v>
      </c>
      <c r="Q60" s="7">
        <v>2643.7147510621344</v>
      </c>
      <c r="R60" s="7">
        <v>2610.2627294105073</v>
      </c>
      <c r="S60" s="7">
        <v>2576.726059631058</v>
      </c>
      <c r="T60" s="7">
        <v>2543.5816551882526</v>
      </c>
      <c r="U60" s="7">
        <v>2511.5384212873441</v>
      </c>
      <c r="V60" s="7">
        <v>2388.4191796462865</v>
      </c>
      <c r="W60" s="7">
        <v>2299.1497316076575</v>
      </c>
      <c r="X60" s="7">
        <v>2238.2663478698378</v>
      </c>
      <c r="Y60" s="7">
        <v>2200.9856035309185</v>
      </c>
      <c r="Z60" s="7">
        <v>2185.9997084941451</v>
      </c>
      <c r="AA60" s="7">
        <v>2187.8032141888052</v>
      </c>
    </row>
    <row r="61" spans="1:27">
      <c r="A61" s="37">
        <v>57</v>
      </c>
      <c r="B61" s="17"/>
      <c r="C61" s="16"/>
      <c r="D61" s="38" t="s">
        <v>22</v>
      </c>
      <c r="E61" s="45" t="s">
        <v>78</v>
      </c>
      <c r="F61" s="40"/>
      <c r="G61" s="26">
        <v>8.4214640557765961</v>
      </c>
      <c r="H61" s="7">
        <v>5.9616220742464066</v>
      </c>
      <c r="I61" s="7">
        <v>5.9737539887428284</v>
      </c>
      <c r="J61" s="7">
        <v>5.9849574714899063</v>
      </c>
      <c r="K61" s="7">
        <v>5.9917384088039398</v>
      </c>
      <c r="L61" s="7">
        <v>6.0716731995344162</v>
      </c>
      <c r="M61" s="7">
        <v>6.126275509595871</v>
      </c>
      <c r="N61" s="7">
        <v>6.1625116318464279</v>
      </c>
      <c r="O61" s="7">
        <v>6.1893942058086395</v>
      </c>
      <c r="P61" s="7">
        <v>6.2157694399356842</v>
      </c>
      <c r="Q61" s="7">
        <v>6.3462381660938263</v>
      </c>
      <c r="R61" s="7">
        <v>6.4771867096424103</v>
      </c>
      <c r="S61" s="7">
        <v>6.596888855099678</v>
      </c>
      <c r="T61" s="7">
        <v>6.6905715316534042</v>
      </c>
      <c r="U61" s="7">
        <v>6.7494528889656067</v>
      </c>
      <c r="V61" s="7">
        <v>7.1738665252923965</v>
      </c>
      <c r="W61" s="7">
        <v>7.6403840035200119</v>
      </c>
      <c r="X61" s="7">
        <v>8.0072822123765945</v>
      </c>
      <c r="Y61" s="7">
        <v>8.3659962564706802</v>
      </c>
      <c r="Z61" s="7">
        <v>8.9722290262579918</v>
      </c>
      <c r="AA61" s="7">
        <v>9.3375384211540222</v>
      </c>
    </row>
    <row r="62" spans="1:27">
      <c r="A62" s="37">
        <v>58</v>
      </c>
      <c r="B62" s="14"/>
      <c r="C62" s="16"/>
      <c r="D62" s="38" t="s">
        <v>24</v>
      </c>
      <c r="E62" s="45" t="s">
        <v>79</v>
      </c>
      <c r="F62" s="40"/>
      <c r="G62" s="26">
        <v>23917.949245890341</v>
      </c>
      <c r="H62" s="7">
        <v>24010.766747108952</v>
      </c>
      <c r="I62" s="7">
        <v>24395.290556796128</v>
      </c>
      <c r="J62" s="7">
        <v>24658.495373767015</v>
      </c>
      <c r="K62" s="7">
        <v>24819.709920499648</v>
      </c>
      <c r="L62" s="7">
        <v>25246.7394504408</v>
      </c>
      <c r="M62" s="7">
        <v>25565.774271464325</v>
      </c>
      <c r="N62" s="7">
        <v>25809.306193288299</v>
      </c>
      <c r="O62" s="7">
        <v>25978.825349467807</v>
      </c>
      <c r="P62" s="7">
        <v>26105.230632316612</v>
      </c>
      <c r="Q62" s="7">
        <v>26483.392711769848</v>
      </c>
      <c r="R62" s="7">
        <v>26770.808792266791</v>
      </c>
      <c r="S62" s="7">
        <v>27013.397762137029</v>
      </c>
      <c r="T62" s="7">
        <v>27247.351326869742</v>
      </c>
      <c r="U62" s="7">
        <v>27504.497859572468</v>
      </c>
      <c r="V62" s="7">
        <v>29678.379789192913</v>
      </c>
      <c r="W62" s="7">
        <v>31804.255860921214</v>
      </c>
      <c r="X62" s="7">
        <v>33882.107743547931</v>
      </c>
      <c r="Y62" s="7">
        <v>35764.996508184027</v>
      </c>
      <c r="Z62" s="7">
        <v>37130.864318791944</v>
      </c>
      <c r="AA62" s="7">
        <v>38175.616100526524</v>
      </c>
    </row>
    <row r="63" spans="1:27">
      <c r="A63" s="37">
        <v>59</v>
      </c>
      <c r="B63" s="12"/>
      <c r="C63" s="14"/>
      <c r="D63" s="38" t="s">
        <v>26</v>
      </c>
      <c r="E63" s="14" t="s">
        <v>80</v>
      </c>
      <c r="F63" s="48"/>
      <c r="G63" s="26">
        <v>83753.887881850504</v>
      </c>
      <c r="H63" s="7">
        <v>84842.107657100059</v>
      </c>
      <c r="I63" s="7">
        <v>86281.236935328794</v>
      </c>
      <c r="J63" s="7">
        <v>87741.903056758412</v>
      </c>
      <c r="K63" s="7">
        <v>89274.922933590526</v>
      </c>
      <c r="L63" s="7">
        <v>91771.219893318746</v>
      </c>
      <c r="M63" s="7">
        <v>94240.39812111207</v>
      </c>
      <c r="N63" s="7">
        <v>96658.743860811446</v>
      </c>
      <c r="O63" s="7">
        <v>99005.555667646448</v>
      </c>
      <c r="P63" s="7">
        <v>101284.62331767676</v>
      </c>
      <c r="Q63" s="7">
        <v>104668.87760407531</v>
      </c>
      <c r="R63" s="7">
        <v>108004.96003006959</v>
      </c>
      <c r="S63" s="7">
        <v>111170.15947117648</v>
      </c>
      <c r="T63" s="7">
        <v>114169.33127410426</v>
      </c>
      <c r="U63" s="7">
        <v>117014.6123864992</v>
      </c>
      <c r="V63" s="7">
        <v>135143.07055370585</v>
      </c>
      <c r="W63" s="7">
        <v>155832.58025649798</v>
      </c>
      <c r="X63" s="7">
        <v>178413.07177168166</v>
      </c>
      <c r="Y63" s="7">
        <v>203487.46870928831</v>
      </c>
      <c r="Z63" s="7">
        <v>230742.69134897797</v>
      </c>
      <c r="AA63" s="7">
        <v>259312.77815131575</v>
      </c>
    </row>
    <row r="64" spans="1:27">
      <c r="A64" s="72">
        <v>60</v>
      </c>
      <c r="B64" s="73" t="s">
        <v>81</v>
      </c>
      <c r="C64" s="77" t="s">
        <v>82</v>
      </c>
      <c r="D64" s="78"/>
      <c r="E64" s="78"/>
      <c r="F64" s="79"/>
      <c r="G64" s="75">
        <v>40507599.288482666</v>
      </c>
      <c r="H64" s="76">
        <v>41279119.288589478</v>
      </c>
      <c r="I64" s="76">
        <v>42086384.895629883</v>
      </c>
      <c r="J64" s="76">
        <v>42786750.132919312</v>
      </c>
      <c r="K64" s="76">
        <v>43391935.543746948</v>
      </c>
      <c r="L64" s="76">
        <v>44451983.897659302</v>
      </c>
      <c r="M64" s="76">
        <v>45404609.998657227</v>
      </c>
      <c r="N64" s="76">
        <v>46276016.320953369</v>
      </c>
      <c r="O64" s="76">
        <v>47041037.762481689</v>
      </c>
      <c r="P64" s="76">
        <v>47732134.863616943</v>
      </c>
      <c r="Q64" s="76">
        <v>48840507.897644043</v>
      </c>
      <c r="R64" s="76">
        <v>49842692.01171875</v>
      </c>
      <c r="S64" s="76">
        <v>50762914.237304688</v>
      </c>
      <c r="T64" s="76">
        <v>51627345.24017334</v>
      </c>
      <c r="U64" s="76">
        <v>52461236.351409912</v>
      </c>
      <c r="V64" s="76">
        <v>58107347.117370605</v>
      </c>
      <c r="W64" s="76">
        <v>63990779.745361328</v>
      </c>
      <c r="X64" s="76">
        <v>69445294.182006836</v>
      </c>
      <c r="Y64" s="76">
        <v>74730231.833312988</v>
      </c>
      <c r="Z64" s="76">
        <v>79661030.911651611</v>
      </c>
      <c r="AA64" s="76">
        <v>84094251.844360352</v>
      </c>
    </row>
    <row r="65" spans="1:27">
      <c r="A65" s="93">
        <v>61</v>
      </c>
      <c r="B65" s="94"/>
      <c r="C65" s="95" t="s">
        <v>6</v>
      </c>
      <c r="D65" s="96" t="s">
        <v>83</v>
      </c>
      <c r="E65" s="97"/>
      <c r="F65" s="98"/>
      <c r="G65" s="100">
        <v>8966294.517326355</v>
      </c>
      <c r="H65" s="101">
        <v>9100886.1614837646</v>
      </c>
      <c r="I65" s="101">
        <v>9262248.872882843</v>
      </c>
      <c r="J65" s="101">
        <v>9420538.4543952942</v>
      </c>
      <c r="K65" s="101">
        <v>9579805.0097122192</v>
      </c>
      <c r="L65" s="101">
        <v>9781847.6244277954</v>
      </c>
      <c r="M65" s="101">
        <v>9977939.344367981</v>
      </c>
      <c r="N65" s="101">
        <v>10171196.648029327</v>
      </c>
      <c r="O65" s="101">
        <v>10364286.468074799</v>
      </c>
      <c r="P65" s="101">
        <v>10564334.278137207</v>
      </c>
      <c r="Q65" s="101">
        <v>10798819.600971222</v>
      </c>
      <c r="R65" s="101">
        <v>11033606.199645996</v>
      </c>
      <c r="S65" s="101">
        <v>11265036.289001465</v>
      </c>
      <c r="T65" s="101">
        <v>11491283.403160095</v>
      </c>
      <c r="U65" s="101">
        <v>11713212.915252686</v>
      </c>
      <c r="V65" s="101">
        <v>12932619.280807495</v>
      </c>
      <c r="W65" s="101">
        <v>14213715.879192352</v>
      </c>
      <c r="X65" s="101">
        <v>15449740.948287964</v>
      </c>
      <c r="Y65" s="101">
        <v>16605436.841819763</v>
      </c>
      <c r="Z65" s="101">
        <v>17626944.507728577</v>
      </c>
      <c r="AA65" s="101">
        <v>18633158.137046814</v>
      </c>
    </row>
    <row r="66" spans="1:27">
      <c r="A66" s="37">
        <v>62</v>
      </c>
      <c r="B66" s="17"/>
      <c r="C66" s="16"/>
      <c r="D66" s="38" t="s">
        <v>8</v>
      </c>
      <c r="E66" s="49" t="s">
        <v>84</v>
      </c>
      <c r="F66" s="40"/>
      <c r="G66" s="26">
        <v>332560.81271117926</v>
      </c>
      <c r="H66" s="7">
        <v>337072.07698007277</v>
      </c>
      <c r="I66" s="7">
        <v>344695.92824475729</v>
      </c>
      <c r="J66" s="7">
        <v>352317.68073386746</v>
      </c>
      <c r="K66" s="7">
        <v>360003.69874822517</v>
      </c>
      <c r="L66" s="7">
        <v>368250.88188693492</v>
      </c>
      <c r="M66" s="7">
        <v>376420.98515630118</v>
      </c>
      <c r="N66" s="7">
        <v>384415.09322449443</v>
      </c>
      <c r="O66" s="7">
        <v>392313.16359426588</v>
      </c>
      <c r="P66" s="7">
        <v>400319.77483569202</v>
      </c>
      <c r="Q66" s="7">
        <v>408395.54364129459</v>
      </c>
      <c r="R66" s="7">
        <v>416267.0857704978</v>
      </c>
      <c r="S66" s="7">
        <v>423999.20138877886</v>
      </c>
      <c r="T66" s="7">
        <v>431636.60629813204</v>
      </c>
      <c r="U66" s="7">
        <v>439211.69836684206</v>
      </c>
      <c r="V66" s="7">
        <v>479481.03184403008</v>
      </c>
      <c r="W66" s="7">
        <v>521633.63823740947</v>
      </c>
      <c r="X66" s="7">
        <v>563115.18619870674</v>
      </c>
      <c r="Y66" s="7">
        <v>603805.29752238619</v>
      </c>
      <c r="Z66" s="7">
        <v>642209.73244860314</v>
      </c>
      <c r="AA66" s="7">
        <v>679941.17869017099</v>
      </c>
    </row>
    <row r="67" spans="1:27">
      <c r="A67" s="37">
        <v>63</v>
      </c>
      <c r="B67" s="17"/>
      <c r="C67" s="16"/>
      <c r="D67" s="38" t="s">
        <v>10</v>
      </c>
      <c r="E67" s="49" t="s">
        <v>85</v>
      </c>
      <c r="F67" s="40"/>
      <c r="G67" s="26">
        <v>429144.73485761881</v>
      </c>
      <c r="H67" s="7">
        <v>432062.23386418074</v>
      </c>
      <c r="I67" s="7">
        <v>437577.20235148817</v>
      </c>
      <c r="J67" s="7">
        <v>443768.90560735762</v>
      </c>
      <c r="K67" s="7">
        <v>450952.77669887245</v>
      </c>
      <c r="L67" s="7">
        <v>460542.54983523488</v>
      </c>
      <c r="M67" s="7">
        <v>470107.44625580311</v>
      </c>
      <c r="N67" s="7">
        <v>479885.26575902104</v>
      </c>
      <c r="O67" s="7">
        <v>490318.00571742654</v>
      </c>
      <c r="P67" s="7">
        <v>501628.80423824489</v>
      </c>
      <c r="Q67" s="7">
        <v>515773.11169488728</v>
      </c>
      <c r="R67" s="7">
        <v>530580.03963382542</v>
      </c>
      <c r="S67" s="7">
        <v>545231.8967654705</v>
      </c>
      <c r="T67" s="7">
        <v>559378.76015000045</v>
      </c>
      <c r="U67" s="7">
        <v>572901.95572064817</v>
      </c>
      <c r="V67" s="7">
        <v>643151.62575489283</v>
      </c>
      <c r="W67" s="7">
        <v>718585.43032106757</v>
      </c>
      <c r="X67" s="7">
        <v>794305.6192741394</v>
      </c>
      <c r="Y67" s="7">
        <v>864595.88499268889</v>
      </c>
      <c r="Z67" s="7">
        <v>922797.03297820687</v>
      </c>
      <c r="AA67" s="7">
        <v>977283.42035526037</v>
      </c>
    </row>
    <row r="68" spans="1:27">
      <c r="A68" s="37">
        <v>64</v>
      </c>
      <c r="B68" s="17"/>
      <c r="C68" s="16"/>
      <c r="D68" s="38" t="s">
        <v>22</v>
      </c>
      <c r="E68" s="49" t="s">
        <v>86</v>
      </c>
      <c r="F68" s="40"/>
      <c r="G68" s="26">
        <v>760171.75150859356</v>
      </c>
      <c r="H68" s="7">
        <v>761967.30775642395</v>
      </c>
      <c r="I68" s="7">
        <v>765072.72309088707</v>
      </c>
      <c r="J68" s="7">
        <v>769769.62042295933</v>
      </c>
      <c r="K68" s="7">
        <v>777047.63679981232</v>
      </c>
      <c r="L68" s="7">
        <v>789893.4893900156</v>
      </c>
      <c r="M68" s="7">
        <v>803204.12137925625</v>
      </c>
      <c r="N68" s="7">
        <v>817250.07373559475</v>
      </c>
      <c r="O68" s="7">
        <v>832474.65581572056</v>
      </c>
      <c r="P68" s="7">
        <v>849276.02490127087</v>
      </c>
      <c r="Q68" s="7">
        <v>871655.32711982727</v>
      </c>
      <c r="R68" s="7">
        <v>895322.62514209747</v>
      </c>
      <c r="S68" s="7">
        <v>918529.9519712925</v>
      </c>
      <c r="T68" s="7">
        <v>940974.34460544586</v>
      </c>
      <c r="U68" s="7">
        <v>962623.01766371727</v>
      </c>
      <c r="V68" s="7">
        <v>1078368.9313650131</v>
      </c>
      <c r="W68" s="7">
        <v>1201540.4938173294</v>
      </c>
      <c r="X68" s="7">
        <v>1317036.656075716</v>
      </c>
      <c r="Y68" s="7">
        <v>1419143.0670893192</v>
      </c>
      <c r="Z68" s="7">
        <v>1501133.0218443871</v>
      </c>
      <c r="AA68" s="7">
        <v>1574421.0453619957</v>
      </c>
    </row>
    <row r="69" spans="1:27">
      <c r="A69" s="37">
        <v>65</v>
      </c>
      <c r="B69" s="17"/>
      <c r="C69" s="16"/>
      <c r="D69" s="38" t="s">
        <v>24</v>
      </c>
      <c r="E69" s="49" t="s">
        <v>87</v>
      </c>
      <c r="F69" s="40"/>
      <c r="G69" s="26">
        <v>794495.33525109291</v>
      </c>
      <c r="H69" s="7">
        <v>807021.05904245377</v>
      </c>
      <c r="I69" s="7">
        <v>821895.00713038445</v>
      </c>
      <c r="J69" s="7">
        <v>836153.6726372242</v>
      </c>
      <c r="K69" s="7">
        <v>850163.91814279556</v>
      </c>
      <c r="L69" s="7">
        <v>869685.17331027985</v>
      </c>
      <c r="M69" s="7">
        <v>888569.41357111931</v>
      </c>
      <c r="N69" s="7">
        <v>907228.93435406685</v>
      </c>
      <c r="O69" s="7">
        <v>925796.09351062775</v>
      </c>
      <c r="P69" s="7">
        <v>944906.27404618263</v>
      </c>
      <c r="Q69" s="7">
        <v>968753.2311565876</v>
      </c>
      <c r="R69" s="7">
        <v>992329.57741332054</v>
      </c>
      <c r="S69" s="7">
        <v>1015271.4258239269</v>
      </c>
      <c r="T69" s="7">
        <v>1037480.7474827766</v>
      </c>
      <c r="U69" s="7">
        <v>1059089.582113266</v>
      </c>
      <c r="V69" s="7">
        <v>1178593.7362525463</v>
      </c>
      <c r="W69" s="7">
        <v>1305482.6852257252</v>
      </c>
      <c r="X69" s="7">
        <v>1426172.1761417389</v>
      </c>
      <c r="Y69" s="7">
        <v>1535830.1286797523</v>
      </c>
      <c r="Z69" s="7">
        <v>1624470.3212137222</v>
      </c>
      <c r="AA69" s="7">
        <v>1705769.326859951</v>
      </c>
    </row>
    <row r="70" spans="1:27">
      <c r="A70" s="37">
        <v>66</v>
      </c>
      <c r="B70" s="17"/>
      <c r="C70" s="16"/>
      <c r="D70" s="38" t="s">
        <v>26</v>
      </c>
      <c r="E70" s="49" t="s">
        <v>88</v>
      </c>
      <c r="F70" s="40"/>
      <c r="G70" s="26">
        <v>829599.49958211184</v>
      </c>
      <c r="H70" s="7">
        <v>842716.39362680912</v>
      </c>
      <c r="I70" s="7">
        <v>860426.00398927927</v>
      </c>
      <c r="J70" s="7">
        <v>878308.31664991379</v>
      </c>
      <c r="K70" s="7">
        <v>896569.07535272837</v>
      </c>
      <c r="L70" s="7">
        <v>917500.25766336918</v>
      </c>
      <c r="M70" s="7">
        <v>937798.43129563332</v>
      </c>
      <c r="N70" s="7">
        <v>957796.53921097517</v>
      </c>
      <c r="O70" s="7">
        <v>977933.84875780344</v>
      </c>
      <c r="P70" s="7">
        <v>998298.98027092218</v>
      </c>
      <c r="Q70" s="7">
        <v>1021595.852876544</v>
      </c>
      <c r="R70" s="7">
        <v>1044925.6568209529</v>
      </c>
      <c r="S70" s="7">
        <v>1067923.722953558</v>
      </c>
      <c r="T70" s="7">
        <v>1090232.4886832237</v>
      </c>
      <c r="U70" s="7">
        <v>1111788.366301775</v>
      </c>
      <c r="V70" s="7">
        <v>1221035.0035409927</v>
      </c>
      <c r="W70" s="7">
        <v>1334002.353654027</v>
      </c>
      <c r="X70" s="7">
        <v>1441446.2836705446</v>
      </c>
      <c r="Y70" s="7">
        <v>1527436.8293766975</v>
      </c>
      <c r="Z70" s="7">
        <v>1593699.6641376019</v>
      </c>
      <c r="AA70" s="7">
        <v>1660804.7044186592</v>
      </c>
    </row>
    <row r="71" spans="1:27">
      <c r="A71" s="37">
        <v>67</v>
      </c>
      <c r="B71" s="17"/>
      <c r="C71" s="16"/>
      <c r="D71" s="38" t="s">
        <v>32</v>
      </c>
      <c r="E71" s="49" t="s">
        <v>89</v>
      </c>
      <c r="F71" s="40"/>
      <c r="G71" s="26">
        <v>371813.8762100935</v>
      </c>
      <c r="H71" s="7">
        <v>378497.02064466476</v>
      </c>
      <c r="I71" s="7">
        <v>388652.23060667515</v>
      </c>
      <c r="J71" s="7">
        <v>398371.47162377834</v>
      </c>
      <c r="K71" s="7">
        <v>407698.43974459171</v>
      </c>
      <c r="L71" s="7">
        <v>418021.11681461334</v>
      </c>
      <c r="M71" s="7">
        <v>427759.16375267506</v>
      </c>
      <c r="N71" s="7">
        <v>437223.30122101307</v>
      </c>
      <c r="O71" s="7">
        <v>446465.83393144608</v>
      </c>
      <c r="P71" s="7">
        <v>455767.61076009274</v>
      </c>
      <c r="Q71" s="7">
        <v>465838.38360321522</v>
      </c>
      <c r="R71" s="7">
        <v>475648.58416366577</v>
      </c>
      <c r="S71" s="7">
        <v>485325.74827289581</v>
      </c>
      <c r="T71" s="7">
        <v>494754.67997395992</v>
      </c>
      <c r="U71" s="7">
        <v>503953.08584284782</v>
      </c>
      <c r="V71" s="7">
        <v>550603.50484597683</v>
      </c>
      <c r="W71" s="7">
        <v>597832.52155470848</v>
      </c>
      <c r="X71" s="7">
        <v>641076.86148476601</v>
      </c>
      <c r="Y71" s="7">
        <v>678171.62391471863</v>
      </c>
      <c r="Z71" s="7">
        <v>706956.56303238869</v>
      </c>
      <c r="AA71" s="7">
        <v>733366.59463512897</v>
      </c>
    </row>
    <row r="72" spans="1:27">
      <c r="A72" s="37">
        <v>68</v>
      </c>
      <c r="B72" s="17"/>
      <c r="C72" s="16"/>
      <c r="D72" s="38" t="s">
        <v>34</v>
      </c>
      <c r="E72" s="49" t="s">
        <v>90</v>
      </c>
      <c r="F72" s="40"/>
      <c r="G72" s="26">
        <v>1707739.9338204861</v>
      </c>
      <c r="H72" s="7">
        <v>1743672.5774441957</v>
      </c>
      <c r="I72" s="7">
        <v>1772806.9348199368</v>
      </c>
      <c r="J72" s="7">
        <v>1798427.4018719196</v>
      </c>
      <c r="K72" s="7">
        <v>1821405.294852972</v>
      </c>
      <c r="L72" s="7">
        <v>1848942.8874709606</v>
      </c>
      <c r="M72" s="7">
        <v>1872557.0478701591</v>
      </c>
      <c r="N72" s="7">
        <v>1892933.6842458248</v>
      </c>
      <c r="O72" s="7">
        <v>1910858.8908116817</v>
      </c>
      <c r="P72" s="7">
        <v>1929696.8613932133</v>
      </c>
      <c r="Q72" s="7">
        <v>1947769.6188085079</v>
      </c>
      <c r="R72" s="7">
        <v>1964718.4248762131</v>
      </c>
      <c r="S72" s="7">
        <v>1982566.5100822449</v>
      </c>
      <c r="T72" s="7">
        <v>2000437.3513989449</v>
      </c>
      <c r="U72" s="7">
        <v>2018521.23878932</v>
      </c>
      <c r="V72" s="7">
        <v>2135717.5789570808</v>
      </c>
      <c r="W72" s="7">
        <v>2251108.4288682938</v>
      </c>
      <c r="X72" s="7">
        <v>2340373.0577216148</v>
      </c>
      <c r="Y72" s="7">
        <v>2400690.7342085838</v>
      </c>
      <c r="Z72" s="7">
        <v>2424676.7576913834</v>
      </c>
      <c r="AA72" s="7">
        <v>2448805.5234375</v>
      </c>
    </row>
    <row r="73" spans="1:27">
      <c r="A73" s="37">
        <v>69</v>
      </c>
      <c r="B73" s="17"/>
      <c r="C73" s="16"/>
      <c r="D73" s="38" t="s">
        <v>36</v>
      </c>
      <c r="E73" s="49" t="s">
        <v>91</v>
      </c>
      <c r="F73" s="40"/>
      <c r="G73" s="26">
        <v>113080.01850222051</v>
      </c>
      <c r="H73" s="7">
        <v>115883.77202154696</v>
      </c>
      <c r="I73" s="7">
        <v>118831.61150692403</v>
      </c>
      <c r="J73" s="7">
        <v>121517.95640265942</v>
      </c>
      <c r="K73" s="7">
        <v>123968.99048380554</v>
      </c>
      <c r="L73" s="7">
        <v>127377.53503319621</v>
      </c>
      <c r="M73" s="7">
        <v>130542.05015657842</v>
      </c>
      <c r="N73" s="7">
        <v>133516.29496373236</v>
      </c>
      <c r="O73" s="7">
        <v>136280.45649121702</v>
      </c>
      <c r="P73" s="7">
        <v>138919.52803176641</v>
      </c>
      <c r="Q73" s="7">
        <v>142466.24783605337</v>
      </c>
      <c r="R73" s="7">
        <v>145799.76887503266</v>
      </c>
      <c r="S73" s="7">
        <v>148990.69799101353</v>
      </c>
      <c r="T73" s="7">
        <v>152107.51761412621</v>
      </c>
      <c r="U73" s="7">
        <v>155209.75756493211</v>
      </c>
      <c r="V73" s="7">
        <v>174399.4177724719</v>
      </c>
      <c r="W73" s="7">
        <v>194720.91774728894</v>
      </c>
      <c r="X73" s="7">
        <v>214164.6209666729</v>
      </c>
      <c r="Y73" s="7">
        <v>233424.24095696211</v>
      </c>
      <c r="Z73" s="7">
        <v>251343.03140717745</v>
      </c>
      <c r="AA73" s="7">
        <v>268133.03795021772</v>
      </c>
    </row>
    <row r="74" spans="1:27">
      <c r="A74" s="37">
        <v>70</v>
      </c>
      <c r="B74" s="17"/>
      <c r="C74" s="16"/>
      <c r="D74" s="38" t="s">
        <v>38</v>
      </c>
      <c r="E74" s="49" t="s">
        <v>92</v>
      </c>
      <c r="F74" s="40"/>
      <c r="G74" s="26">
        <v>586012.34488299675</v>
      </c>
      <c r="H74" s="7">
        <v>596474.41752104275</v>
      </c>
      <c r="I74" s="7">
        <v>607471.24576703645</v>
      </c>
      <c r="J74" s="7">
        <v>619061.31685766764</v>
      </c>
      <c r="K74" s="7">
        <v>631207.28893108107</v>
      </c>
      <c r="L74" s="7">
        <v>644893.68614244461</v>
      </c>
      <c r="M74" s="7">
        <v>659157.40914478712</v>
      </c>
      <c r="N74" s="7">
        <v>674819.83011881448</v>
      </c>
      <c r="O74" s="7">
        <v>691195.15811889991</v>
      </c>
      <c r="P74" s="7">
        <v>708597.18487031572</v>
      </c>
      <c r="Q74" s="7">
        <v>727329.07341364585</v>
      </c>
      <c r="R74" s="7">
        <v>747010.69834198058</v>
      </c>
      <c r="S74" s="7">
        <v>766840.90212003142</v>
      </c>
      <c r="T74" s="7">
        <v>786907.64219982363</v>
      </c>
      <c r="U74" s="7">
        <v>807244.16125313565</v>
      </c>
      <c r="V74" s="7">
        <v>913136.91555142775</v>
      </c>
      <c r="W74" s="7">
        <v>1023954.5239022709</v>
      </c>
      <c r="X74" s="7">
        <v>1136021.105434835</v>
      </c>
      <c r="Y74" s="7">
        <v>1250088.5965945944</v>
      </c>
      <c r="Z74" s="7">
        <v>1363843.6664856188</v>
      </c>
      <c r="AA74" s="7">
        <v>1480049.2097132355</v>
      </c>
    </row>
    <row r="75" spans="1:27">
      <c r="A75" s="37">
        <v>71</v>
      </c>
      <c r="B75" s="17"/>
      <c r="C75" s="16"/>
      <c r="D75" s="38" t="s">
        <v>40</v>
      </c>
      <c r="E75" s="49" t="s">
        <v>93</v>
      </c>
      <c r="F75" s="40"/>
      <c r="G75" s="26">
        <v>283439.30352181196</v>
      </c>
      <c r="H75" s="7">
        <v>286272.16732609272</v>
      </c>
      <c r="I75" s="7">
        <v>290039.21362286806</v>
      </c>
      <c r="J75" s="7">
        <v>294194.53430503607</v>
      </c>
      <c r="K75" s="7">
        <v>298861.25104099512</v>
      </c>
      <c r="L75" s="7">
        <v>303932.18807381392</v>
      </c>
      <c r="M75" s="7">
        <v>309432.04985839128</v>
      </c>
      <c r="N75" s="7">
        <v>315257.60941576958</v>
      </c>
      <c r="O75" s="7">
        <v>321534.68627744913</v>
      </c>
      <c r="P75" s="7">
        <v>328260.30005782843</v>
      </c>
      <c r="Q75" s="7">
        <v>335435.75704103708</v>
      </c>
      <c r="R75" s="7">
        <v>343030.10922527313</v>
      </c>
      <c r="S75" s="7">
        <v>350681.83163493872</v>
      </c>
      <c r="T75" s="7">
        <v>358395.73030161858</v>
      </c>
      <c r="U75" s="7">
        <v>366186.50167942047</v>
      </c>
      <c r="V75" s="7">
        <v>405858.96336817741</v>
      </c>
      <c r="W75" s="7">
        <v>447806.23916697502</v>
      </c>
      <c r="X75" s="7">
        <v>491331.31008028984</v>
      </c>
      <c r="Y75" s="7">
        <v>536982.59188568592</v>
      </c>
      <c r="Z75" s="7">
        <v>584330.63557565212</v>
      </c>
      <c r="AA75" s="7">
        <v>633960.84534931183</v>
      </c>
    </row>
    <row r="76" spans="1:27">
      <c r="A76" s="37">
        <v>72</v>
      </c>
      <c r="B76" s="17"/>
      <c r="C76" s="16"/>
      <c r="D76" s="38" t="s">
        <v>54</v>
      </c>
      <c r="E76" s="49" t="s">
        <v>94</v>
      </c>
      <c r="F76" s="40"/>
      <c r="G76" s="26">
        <v>84161.46297699213</v>
      </c>
      <c r="H76" s="7">
        <v>84430.382031857967</v>
      </c>
      <c r="I76" s="7">
        <v>85508.700180709362</v>
      </c>
      <c r="J76" s="7">
        <v>86641.437624871731</v>
      </c>
      <c r="K76" s="7">
        <v>87874.736127734184</v>
      </c>
      <c r="L76" s="7">
        <v>89212.44952583313</v>
      </c>
      <c r="M76" s="7">
        <v>90532.459593176842</v>
      </c>
      <c r="N76" s="7">
        <v>91893.502371191978</v>
      </c>
      <c r="O76" s="7">
        <v>93287.935468196869</v>
      </c>
      <c r="P76" s="7">
        <v>94745.230598688126</v>
      </c>
      <c r="Q76" s="7">
        <v>96290.030425310135</v>
      </c>
      <c r="R76" s="7">
        <v>97878.34364014864</v>
      </c>
      <c r="S76" s="7">
        <v>99465.954881668091</v>
      </c>
      <c r="T76" s="7">
        <v>101050.9382635355</v>
      </c>
      <c r="U76" s="7">
        <v>102642.99566310644</v>
      </c>
      <c r="V76" s="7">
        <v>110601.36256974936</v>
      </c>
      <c r="W76" s="7">
        <v>118677.70528531075</v>
      </c>
      <c r="X76" s="7">
        <v>126126.81069165468</v>
      </c>
      <c r="Y76" s="7">
        <v>133346.70765054226</v>
      </c>
      <c r="Z76" s="7">
        <v>140189.65239489079</v>
      </c>
      <c r="AA76" s="7">
        <v>146767.96015429497</v>
      </c>
    </row>
    <row r="77" spans="1:27">
      <c r="A77" s="37">
        <v>73</v>
      </c>
      <c r="B77" s="17"/>
      <c r="C77" s="16"/>
      <c r="D77" s="38" t="s">
        <v>59</v>
      </c>
      <c r="E77" s="49" t="s">
        <v>95</v>
      </c>
      <c r="F77" s="40"/>
      <c r="G77" s="26">
        <v>164568.09001302719</v>
      </c>
      <c r="H77" s="7">
        <v>167827.08670592308</v>
      </c>
      <c r="I77" s="7">
        <v>171075.2036908865</v>
      </c>
      <c r="J77" s="7">
        <v>174363.30147969723</v>
      </c>
      <c r="K77" s="7">
        <v>177703.30408012867</v>
      </c>
      <c r="L77" s="7">
        <v>181009.42880487442</v>
      </c>
      <c r="M77" s="7">
        <v>184334.42451786995</v>
      </c>
      <c r="N77" s="7">
        <v>187775.52999782562</v>
      </c>
      <c r="O77" s="7">
        <v>191300.14084267616</v>
      </c>
      <c r="P77" s="7">
        <v>194937.12671995163</v>
      </c>
      <c r="Q77" s="7">
        <v>198455.48990643024</v>
      </c>
      <c r="R77" s="7">
        <v>202047.67192983627</v>
      </c>
      <c r="S77" s="7">
        <v>205684.84093010426</v>
      </c>
      <c r="T77" s="7">
        <v>209345.22082734108</v>
      </c>
      <c r="U77" s="7">
        <v>213032.84145820141</v>
      </c>
      <c r="V77" s="7">
        <v>230402.92179167271</v>
      </c>
      <c r="W77" s="7">
        <v>247292.58409488201</v>
      </c>
      <c r="X77" s="7">
        <v>262682.96684718132</v>
      </c>
      <c r="Y77" s="7">
        <v>276927.91352725029</v>
      </c>
      <c r="Z77" s="7">
        <v>290305.42107915878</v>
      </c>
      <c r="AA77" s="7">
        <v>303329.21911215782</v>
      </c>
    </row>
    <row r="78" spans="1:27">
      <c r="A78" s="37">
        <v>74</v>
      </c>
      <c r="B78" s="17"/>
      <c r="C78" s="16"/>
      <c r="D78" s="38" t="s">
        <v>96</v>
      </c>
      <c r="E78" s="49" t="s">
        <v>97</v>
      </c>
      <c r="F78" s="40"/>
      <c r="G78" s="26">
        <v>355505.69295942783</v>
      </c>
      <c r="H78" s="7">
        <v>363557.74144780636</v>
      </c>
      <c r="I78" s="7">
        <v>371652.87928140163</v>
      </c>
      <c r="J78" s="7">
        <v>378638.31028652191</v>
      </c>
      <c r="K78" s="7">
        <v>384691.07927882671</v>
      </c>
      <c r="L78" s="7">
        <v>398326.94144535065</v>
      </c>
      <c r="M78" s="7">
        <v>411232.06092476845</v>
      </c>
      <c r="N78" s="7">
        <v>423364.36554336548</v>
      </c>
      <c r="O78" s="7">
        <v>434755.25062203407</v>
      </c>
      <c r="P78" s="7">
        <v>445768.71327161789</v>
      </c>
      <c r="Q78" s="7">
        <v>464129.98925542831</v>
      </c>
      <c r="R78" s="7">
        <v>481639.99259328842</v>
      </c>
      <c r="S78" s="7">
        <v>497752.03442597389</v>
      </c>
      <c r="T78" s="7">
        <v>512556.74757170677</v>
      </c>
      <c r="U78" s="7">
        <v>526253.93154072762</v>
      </c>
      <c r="V78" s="7">
        <v>619731.63062930107</v>
      </c>
      <c r="W78" s="7">
        <v>726458.80736875534</v>
      </c>
      <c r="X78" s="7">
        <v>843921.38337993622</v>
      </c>
      <c r="Y78" s="7">
        <v>975508.25352430344</v>
      </c>
      <c r="Z78" s="7">
        <v>1114588.8397192955</v>
      </c>
      <c r="AA78" s="7">
        <v>1263805.9209651947</v>
      </c>
    </row>
    <row r="79" spans="1:27">
      <c r="A79" s="37">
        <v>75</v>
      </c>
      <c r="B79" s="17"/>
      <c r="C79" s="16"/>
      <c r="D79" s="38" t="s">
        <v>98</v>
      </c>
      <c r="E79" s="49" t="s">
        <v>99</v>
      </c>
      <c r="F79" s="40"/>
      <c r="G79" s="26">
        <v>191635.03081586957</v>
      </c>
      <c r="H79" s="7">
        <v>194780.87844389278</v>
      </c>
      <c r="I79" s="7">
        <v>198960.46812223052</v>
      </c>
      <c r="J79" s="7">
        <v>202739.29755215507</v>
      </c>
      <c r="K79" s="7">
        <v>206196.66586111166</v>
      </c>
      <c r="L79" s="7">
        <v>212217.6852949858</v>
      </c>
      <c r="M79" s="7">
        <v>217894.9162894389</v>
      </c>
      <c r="N79" s="7">
        <v>223288.57392221861</v>
      </c>
      <c r="O79" s="7">
        <v>228445.84618668072</v>
      </c>
      <c r="P79" s="7">
        <v>233555.55866222974</v>
      </c>
      <c r="Q79" s="7">
        <v>241055.60846870183</v>
      </c>
      <c r="R79" s="7">
        <v>248298.20967647166</v>
      </c>
      <c r="S79" s="7">
        <v>255182.45283804805</v>
      </c>
      <c r="T79" s="7">
        <v>261769.98184485559</v>
      </c>
      <c r="U79" s="7">
        <v>268164.52897689643</v>
      </c>
      <c r="V79" s="7">
        <v>308240.17578395916</v>
      </c>
      <c r="W79" s="7">
        <v>351566.24401937239</v>
      </c>
      <c r="X79" s="7">
        <v>394881.30292278097</v>
      </c>
      <c r="Y79" s="7">
        <v>438218.77323699667</v>
      </c>
      <c r="Z79" s="7">
        <v>477658.43106617313</v>
      </c>
      <c r="AA79" s="7">
        <v>513989.03254800441</v>
      </c>
    </row>
    <row r="80" spans="1:27">
      <c r="A80" s="37">
        <v>76</v>
      </c>
      <c r="B80" s="17"/>
      <c r="C80" s="16"/>
      <c r="D80" s="38" t="s">
        <v>100</v>
      </c>
      <c r="E80" s="49" t="s">
        <v>101</v>
      </c>
      <c r="F80" s="40"/>
      <c r="G80" s="26">
        <v>354725.57085239887</v>
      </c>
      <c r="H80" s="7">
        <v>360087.56600058079</v>
      </c>
      <c r="I80" s="7">
        <v>368250.68196618557</v>
      </c>
      <c r="J80" s="7">
        <v>376315.75019848347</v>
      </c>
      <c r="K80" s="7">
        <v>384367.94936609268</v>
      </c>
      <c r="L80" s="7">
        <v>393515.11975252628</v>
      </c>
      <c r="M80" s="7">
        <v>402550.98058605194</v>
      </c>
      <c r="N80" s="7">
        <v>411587.07609629631</v>
      </c>
      <c r="O80" s="7">
        <v>420689.56202483177</v>
      </c>
      <c r="P80" s="7">
        <v>430055.42846500874</v>
      </c>
      <c r="Q80" s="7">
        <v>440134.04055178165</v>
      </c>
      <c r="R80" s="7">
        <v>450129.98773288727</v>
      </c>
      <c r="S80" s="7">
        <v>460031.27099573612</v>
      </c>
      <c r="T80" s="7">
        <v>469896.57955002785</v>
      </c>
      <c r="U80" s="7">
        <v>479839.81044352055</v>
      </c>
      <c r="V80" s="7">
        <v>531964.44337391853</v>
      </c>
      <c r="W80" s="7">
        <v>583774.20626819134</v>
      </c>
      <c r="X80" s="7">
        <v>632991.00444984436</v>
      </c>
      <c r="Y80" s="7">
        <v>679293.20992231369</v>
      </c>
      <c r="Z80" s="7">
        <v>722812.58507156372</v>
      </c>
      <c r="AA80" s="7">
        <v>764923.7669672966</v>
      </c>
    </row>
    <row r="81" spans="1:27">
      <c r="A81" s="37">
        <v>77</v>
      </c>
      <c r="B81" s="10"/>
      <c r="C81" s="16"/>
      <c r="D81" s="38" t="s">
        <v>102</v>
      </c>
      <c r="E81" s="49" t="s">
        <v>103</v>
      </c>
      <c r="F81" s="40"/>
      <c r="G81" s="26">
        <v>292341.5253008604</v>
      </c>
      <c r="H81" s="7">
        <v>294764.08644104004</v>
      </c>
      <c r="I81" s="7">
        <v>298336.82459211349</v>
      </c>
      <c r="J81" s="7">
        <v>301806.91571819782</v>
      </c>
      <c r="K81" s="7">
        <v>305337.83844542503</v>
      </c>
      <c r="L81" s="7">
        <v>309898.58905625343</v>
      </c>
      <c r="M81" s="7">
        <v>314459.9971319437</v>
      </c>
      <c r="N81" s="7">
        <v>319099.82054328918</v>
      </c>
      <c r="O81" s="7">
        <v>323830.28592896461</v>
      </c>
      <c r="P81" s="7">
        <v>328767.28935980797</v>
      </c>
      <c r="Q81" s="7">
        <v>334496.23072421551</v>
      </c>
      <c r="R81" s="7">
        <v>340228.42262887955</v>
      </c>
      <c r="S81" s="7">
        <v>345837.86828494072</v>
      </c>
      <c r="T81" s="7">
        <v>351366.22443389893</v>
      </c>
      <c r="U81" s="7">
        <v>356878.25239872932</v>
      </c>
      <c r="V81" s="7">
        <v>386372.82701873779</v>
      </c>
      <c r="W81" s="7">
        <v>415967.85710513592</v>
      </c>
      <c r="X81" s="7">
        <v>443437.41118788719</v>
      </c>
      <c r="Y81" s="7">
        <v>468290.40245079994</v>
      </c>
      <c r="Z81" s="7">
        <v>490465.18327796459</v>
      </c>
      <c r="AA81" s="7">
        <v>511909.12257111073</v>
      </c>
    </row>
    <row r="82" spans="1:27">
      <c r="A82" s="37">
        <v>78</v>
      </c>
      <c r="B82" s="12"/>
      <c r="C82" s="11"/>
      <c r="D82" s="50"/>
      <c r="E82" s="9" t="s">
        <v>104</v>
      </c>
      <c r="F82" s="46"/>
      <c r="G82" s="26">
        <v>1315299.3927202225</v>
      </c>
      <c r="H82" s="7">
        <v>1333799.3039205074</v>
      </c>
      <c r="I82" s="7">
        <v>1360995.901185751</v>
      </c>
      <c r="J82" s="7">
        <v>1388142.7430455685</v>
      </c>
      <c r="K82" s="7">
        <v>1415754.9702782631</v>
      </c>
      <c r="L82" s="7">
        <v>1448627.6003689766</v>
      </c>
      <c r="M82" s="7">
        <v>1481386.3559865952</v>
      </c>
      <c r="N82" s="7">
        <v>1513861.253680706</v>
      </c>
      <c r="O82" s="7">
        <v>1546806.4891262054</v>
      </c>
      <c r="P82" s="7">
        <v>1580833.5070776939</v>
      </c>
      <c r="Q82" s="7">
        <v>1619246.1040084362</v>
      </c>
      <c r="R82" s="7">
        <v>1657750.9834918976</v>
      </c>
      <c r="S82" s="7">
        <v>1695719.8800644875</v>
      </c>
      <c r="T82" s="7">
        <v>1732991.8944978714</v>
      </c>
      <c r="U82" s="7">
        <v>1769671.2665469646</v>
      </c>
      <c r="V82" s="7">
        <v>1964959.282017231</v>
      </c>
      <c r="W82" s="7">
        <v>2173311.3705692291</v>
      </c>
      <c r="X82" s="7">
        <v>2380657.1362519264</v>
      </c>
      <c r="Y82" s="7">
        <v>2583682.4734244347</v>
      </c>
      <c r="Z82" s="7">
        <v>2775464.0421257019</v>
      </c>
      <c r="AA82" s="7">
        <v>2965898.0762791634</v>
      </c>
    </row>
    <row r="83" spans="1:27">
      <c r="A83" s="93">
        <v>79</v>
      </c>
      <c r="B83" s="94"/>
      <c r="C83" s="95" t="s">
        <v>61</v>
      </c>
      <c r="D83" s="96" t="s">
        <v>105</v>
      </c>
      <c r="E83" s="97"/>
      <c r="F83" s="98"/>
      <c r="G83" s="100">
        <v>215193.57866731286</v>
      </c>
      <c r="H83" s="101">
        <v>219197.80542054772</v>
      </c>
      <c r="I83" s="101">
        <v>223424.76702038944</v>
      </c>
      <c r="J83" s="101">
        <v>227547.37205006182</v>
      </c>
      <c r="K83" s="101">
        <v>231626.06585924327</v>
      </c>
      <c r="L83" s="101">
        <v>237123.95351806283</v>
      </c>
      <c r="M83" s="101">
        <v>242378.59060175717</v>
      </c>
      <c r="N83" s="101">
        <v>247503.46782399714</v>
      </c>
      <c r="O83" s="101">
        <v>252590.90532104671</v>
      </c>
      <c r="P83" s="101">
        <v>257817.25972075015</v>
      </c>
      <c r="Q83" s="101">
        <v>264573.39351478219</v>
      </c>
      <c r="R83" s="101">
        <v>271260.72445118427</v>
      </c>
      <c r="S83" s="101">
        <v>277771.76002679765</v>
      </c>
      <c r="T83" s="101">
        <v>284237.42259280384</v>
      </c>
      <c r="U83" s="101">
        <v>290802.47108413279</v>
      </c>
      <c r="V83" s="101">
        <v>328194.70920962095</v>
      </c>
      <c r="W83" s="101">
        <v>364586.0353962481</v>
      </c>
      <c r="X83" s="101">
        <v>402022.87557011843</v>
      </c>
      <c r="Y83" s="101">
        <v>439671.68977299333</v>
      </c>
      <c r="Z83" s="101">
        <v>473342.73100614548</v>
      </c>
      <c r="AA83" s="101">
        <v>504445.04861265421</v>
      </c>
    </row>
    <row r="84" spans="1:27">
      <c r="A84" s="93">
        <v>80</v>
      </c>
      <c r="B84" s="94"/>
      <c r="C84" s="95" t="s">
        <v>66</v>
      </c>
      <c r="D84" s="96" t="s">
        <v>106</v>
      </c>
      <c r="E84" s="97"/>
      <c r="F84" s="98"/>
      <c r="G84" s="100">
        <v>1598525.9797000885</v>
      </c>
      <c r="H84" s="101">
        <v>1646411.4695692062</v>
      </c>
      <c r="I84" s="101">
        <v>1697530.5797939301</v>
      </c>
      <c r="J84" s="101">
        <v>1746395.9802694321</v>
      </c>
      <c r="K84" s="101">
        <v>1793090.4079504013</v>
      </c>
      <c r="L84" s="101">
        <v>1853482.8985009193</v>
      </c>
      <c r="M84" s="101">
        <v>1911579.4472284317</v>
      </c>
      <c r="N84" s="101">
        <v>1968765.7895536423</v>
      </c>
      <c r="O84" s="101">
        <v>2024262.9473791122</v>
      </c>
      <c r="P84" s="101">
        <v>2079259.4247369766</v>
      </c>
      <c r="Q84" s="101">
        <v>2148736.1116962433</v>
      </c>
      <c r="R84" s="101">
        <v>2216770.8644580841</v>
      </c>
      <c r="S84" s="101">
        <v>2283055.2106552124</v>
      </c>
      <c r="T84" s="101">
        <v>2348006.7891950607</v>
      </c>
      <c r="U84" s="101">
        <v>2412635.5270204544</v>
      </c>
      <c r="V84" s="101">
        <v>2792554.6472806931</v>
      </c>
      <c r="W84" s="101">
        <v>3212605.1533098221</v>
      </c>
      <c r="X84" s="101">
        <v>3663459.2862949371</v>
      </c>
      <c r="Y84" s="101">
        <v>4136107.4246139526</v>
      </c>
      <c r="Z84" s="101">
        <v>4624028.7493953705</v>
      </c>
      <c r="AA84" s="101">
        <v>5128558.878074646</v>
      </c>
    </row>
    <row r="85" spans="1:27">
      <c r="A85" s="93">
        <v>81</v>
      </c>
      <c r="B85" s="94"/>
      <c r="C85" s="95" t="s">
        <v>68</v>
      </c>
      <c r="D85" s="96" t="s">
        <v>107</v>
      </c>
      <c r="E85" s="97"/>
      <c r="F85" s="98"/>
      <c r="G85" s="100">
        <v>362048.62425231934</v>
      </c>
      <c r="H85" s="101">
        <v>367410.58548378944</v>
      </c>
      <c r="I85" s="101">
        <v>376616.11708068848</v>
      </c>
      <c r="J85" s="101">
        <v>384331.45480394363</v>
      </c>
      <c r="K85" s="101">
        <v>391177.5180978775</v>
      </c>
      <c r="L85" s="101">
        <v>400184.3498249054</v>
      </c>
      <c r="M85" s="101">
        <v>408457.32238125801</v>
      </c>
      <c r="N85" s="101">
        <v>416293.61366415024</v>
      </c>
      <c r="O85" s="101">
        <v>423456.37678456306</v>
      </c>
      <c r="P85" s="101">
        <v>430121.72822093964</v>
      </c>
      <c r="Q85" s="101">
        <v>439022.2512691021</v>
      </c>
      <c r="R85" s="101">
        <v>447219.24673771858</v>
      </c>
      <c r="S85" s="101">
        <v>454953.56761336327</v>
      </c>
      <c r="T85" s="101">
        <v>462379.31294703484</v>
      </c>
      <c r="U85" s="101">
        <v>469714.16966676712</v>
      </c>
      <c r="V85" s="101">
        <v>514370.83959937096</v>
      </c>
      <c r="W85" s="101">
        <v>560162.77369356155</v>
      </c>
      <c r="X85" s="101">
        <v>605038.40218853951</v>
      </c>
      <c r="Y85" s="101">
        <v>648992.99530553818</v>
      </c>
      <c r="Z85" s="101">
        <v>689881.05470275879</v>
      </c>
      <c r="AA85" s="101">
        <v>728609.00750827789</v>
      </c>
    </row>
    <row r="86" spans="1:27">
      <c r="A86" s="93">
        <v>82</v>
      </c>
      <c r="B86" s="94"/>
      <c r="C86" s="95" t="s">
        <v>74</v>
      </c>
      <c r="D86" s="96" t="s">
        <v>108</v>
      </c>
      <c r="E86" s="97"/>
      <c r="F86" s="98"/>
      <c r="G86" s="100">
        <v>315397.21236482263</v>
      </c>
      <c r="H86" s="101">
        <v>320891.04832391441</v>
      </c>
      <c r="I86" s="101">
        <v>325209.74283058941</v>
      </c>
      <c r="J86" s="101">
        <v>328792.22825144231</v>
      </c>
      <c r="K86" s="101">
        <v>331484.69908326864</v>
      </c>
      <c r="L86" s="101">
        <v>334087.38614541292</v>
      </c>
      <c r="M86" s="101">
        <v>336213.47468975186</v>
      </c>
      <c r="N86" s="101">
        <v>338312.48821492493</v>
      </c>
      <c r="O86" s="101">
        <v>340016.73213677108</v>
      </c>
      <c r="P86" s="101">
        <v>341476.61729051173</v>
      </c>
      <c r="Q86" s="101">
        <v>342939.12715059519</v>
      </c>
      <c r="R86" s="101">
        <v>344175.23191672564</v>
      </c>
      <c r="S86" s="101">
        <v>345355.34305879474</v>
      </c>
      <c r="T86" s="101">
        <v>346503.55884805322</v>
      </c>
      <c r="U86" s="101">
        <v>347680.77705459297</v>
      </c>
      <c r="V86" s="101">
        <v>355067.32687973976</v>
      </c>
      <c r="W86" s="101">
        <v>362330.19805540144</v>
      </c>
      <c r="X86" s="101">
        <v>368307.84555476904</v>
      </c>
      <c r="Y86" s="101">
        <v>372482.14352162182</v>
      </c>
      <c r="Z86" s="101">
        <v>375067.99904502928</v>
      </c>
      <c r="AA86" s="101">
        <v>376977.75576776266</v>
      </c>
    </row>
    <row r="87" spans="1:27">
      <c r="A87" s="37">
        <v>83</v>
      </c>
      <c r="B87" s="17"/>
      <c r="C87" s="16"/>
      <c r="D87" s="38" t="s">
        <v>8</v>
      </c>
      <c r="E87" s="49" t="s">
        <v>109</v>
      </c>
      <c r="F87" s="40"/>
      <c r="G87" s="26">
        <v>0</v>
      </c>
      <c r="H87" s="7">
        <v>0</v>
      </c>
      <c r="I87" s="7">
        <v>0</v>
      </c>
      <c r="J87" s="7">
        <v>0</v>
      </c>
      <c r="K87" s="7">
        <v>0</v>
      </c>
      <c r="L87" s="7">
        <v>0</v>
      </c>
      <c r="M87" s="7">
        <v>0</v>
      </c>
      <c r="N87" s="7">
        <v>0</v>
      </c>
      <c r="O87" s="7">
        <v>0</v>
      </c>
      <c r="P87" s="7">
        <v>0</v>
      </c>
      <c r="Q87" s="7">
        <v>0</v>
      </c>
      <c r="R87" s="7">
        <v>0</v>
      </c>
      <c r="S87" s="7">
        <v>0</v>
      </c>
      <c r="T87" s="7">
        <v>0</v>
      </c>
      <c r="U87" s="7">
        <v>0</v>
      </c>
      <c r="V87" s="7">
        <v>0</v>
      </c>
      <c r="W87" s="7">
        <v>0</v>
      </c>
      <c r="X87" s="7">
        <v>0</v>
      </c>
      <c r="Y87" s="7">
        <v>0</v>
      </c>
      <c r="Z87" s="7">
        <v>0</v>
      </c>
      <c r="AA87" s="7">
        <v>0</v>
      </c>
    </row>
    <row r="88" spans="1:27">
      <c r="A88" s="37">
        <v>84</v>
      </c>
      <c r="B88" s="17"/>
      <c r="C88" s="16"/>
      <c r="D88" s="38" t="s">
        <v>10</v>
      </c>
      <c r="E88" s="49" t="s">
        <v>110</v>
      </c>
      <c r="F88" s="40"/>
      <c r="G88" s="26">
        <v>785.24820613861084</v>
      </c>
      <c r="H88" s="7">
        <v>634.236835796386</v>
      </c>
      <c r="I88" s="7">
        <v>643.79273597151041</v>
      </c>
      <c r="J88" s="7">
        <v>652.67696692980826</v>
      </c>
      <c r="K88" s="7">
        <v>661.2831216044724</v>
      </c>
      <c r="L88" s="7">
        <v>670.81355095095932</v>
      </c>
      <c r="M88" s="7">
        <v>679.67788784578443</v>
      </c>
      <c r="N88" s="7">
        <v>688.85598990134895</v>
      </c>
      <c r="O88" s="7">
        <v>698.02787870541215</v>
      </c>
      <c r="P88" s="7">
        <v>707.30950575694442</v>
      </c>
      <c r="Q88" s="7">
        <v>716.82769057527184</v>
      </c>
      <c r="R88" s="7">
        <v>725.93464996665716</v>
      </c>
      <c r="S88" s="7">
        <v>734.99650611355901</v>
      </c>
      <c r="T88" s="7">
        <v>744.45788877829909</v>
      </c>
      <c r="U88" s="7">
        <v>754.83586030080914</v>
      </c>
      <c r="V88" s="7">
        <v>805.16950799152255</v>
      </c>
      <c r="W88" s="7">
        <v>842.92542988061905</v>
      </c>
      <c r="X88" s="7">
        <v>865.77600943669677</v>
      </c>
      <c r="Y88" s="7">
        <v>881.35296296328306</v>
      </c>
      <c r="Z88" s="7">
        <v>888.36562136188149</v>
      </c>
      <c r="AA88" s="7">
        <v>890.87979003787041</v>
      </c>
    </row>
    <row r="89" spans="1:27">
      <c r="A89" s="37">
        <v>85</v>
      </c>
      <c r="B89" s="17"/>
      <c r="C89" s="16"/>
      <c r="D89" s="38" t="s">
        <v>22</v>
      </c>
      <c r="E89" s="49" t="s">
        <v>111</v>
      </c>
      <c r="F89" s="40"/>
      <c r="G89" s="26">
        <v>5197.9721271246672</v>
      </c>
      <c r="H89" s="7">
        <v>4871.1445819139481</v>
      </c>
      <c r="I89" s="7">
        <v>5046.3741607069969</v>
      </c>
      <c r="J89" s="7">
        <v>5217.6068847849965</v>
      </c>
      <c r="K89" s="7">
        <v>5382.7141748294234</v>
      </c>
      <c r="L89" s="7">
        <v>5536.614957280457</v>
      </c>
      <c r="M89" s="7">
        <v>5667.6743029654026</v>
      </c>
      <c r="N89" s="7">
        <v>5781.083403646946</v>
      </c>
      <c r="O89" s="7">
        <v>5876.6292677596211</v>
      </c>
      <c r="P89" s="7">
        <v>5957.9685458689928</v>
      </c>
      <c r="Q89" s="7">
        <v>6028.9846539124846</v>
      </c>
      <c r="R89" s="7">
        <v>6084.4438815414906</v>
      </c>
      <c r="S89" s="7">
        <v>6137.9835457801819</v>
      </c>
      <c r="T89" s="7">
        <v>6192.9254035279155</v>
      </c>
      <c r="U89" s="7">
        <v>6252.4366043135524</v>
      </c>
      <c r="V89" s="7">
        <v>6530.7664812654257</v>
      </c>
      <c r="W89" s="7">
        <v>6697.6100809276104</v>
      </c>
      <c r="X89" s="7">
        <v>6807.0358797609806</v>
      </c>
      <c r="Y89" s="7">
        <v>6876.6123791635036</v>
      </c>
      <c r="Z89" s="7">
        <v>6932.6036856025457</v>
      </c>
      <c r="AA89" s="7">
        <v>6942.1212894096971</v>
      </c>
    </row>
    <row r="90" spans="1:27">
      <c r="A90" s="37">
        <v>86</v>
      </c>
      <c r="B90" s="17"/>
      <c r="C90" s="16"/>
      <c r="D90" s="38" t="s">
        <v>24</v>
      </c>
      <c r="E90" s="49" t="s">
        <v>112</v>
      </c>
      <c r="F90" s="40"/>
      <c r="G90" s="26">
        <v>145565.286333289</v>
      </c>
      <c r="H90" s="7">
        <v>146250.72650538757</v>
      </c>
      <c r="I90" s="7">
        <v>147024.2619436793</v>
      </c>
      <c r="J90" s="7">
        <v>147997.79154307581</v>
      </c>
      <c r="K90" s="7">
        <v>149020.93670482747</v>
      </c>
      <c r="L90" s="7">
        <v>149925.30574936047</v>
      </c>
      <c r="M90" s="7">
        <v>150673.09536491334</v>
      </c>
      <c r="N90" s="7">
        <v>151424.85483043082</v>
      </c>
      <c r="O90" s="7">
        <v>152067.43365255743</v>
      </c>
      <c r="P90" s="7">
        <v>152661.1426294744</v>
      </c>
      <c r="Q90" s="7">
        <v>153160.46676821634</v>
      </c>
      <c r="R90" s="7">
        <v>153618.68457068503</v>
      </c>
      <c r="S90" s="7">
        <v>154057.75076049194</v>
      </c>
      <c r="T90" s="7">
        <v>154474.10809621215</v>
      </c>
      <c r="U90" s="7">
        <v>154875.32418731414</v>
      </c>
      <c r="V90" s="7">
        <v>156713.39199391007</v>
      </c>
      <c r="W90" s="7">
        <v>158357.69857491553</v>
      </c>
      <c r="X90" s="7">
        <v>159839.64038686827</v>
      </c>
      <c r="Y90" s="7">
        <v>160964.16763981804</v>
      </c>
      <c r="Z90" s="7">
        <v>161705.61823368073</v>
      </c>
      <c r="AA90" s="7">
        <v>162312.31638818607</v>
      </c>
    </row>
    <row r="91" spans="1:27">
      <c r="A91" s="37">
        <v>87</v>
      </c>
      <c r="B91" s="17"/>
      <c r="C91" s="16"/>
      <c r="D91" s="38" t="s">
        <v>26</v>
      </c>
      <c r="E91" s="49" t="s">
        <v>113</v>
      </c>
      <c r="F91" s="40"/>
      <c r="G91" s="26">
        <v>160234.88371329755</v>
      </c>
      <c r="H91" s="7">
        <v>165749.1410863772</v>
      </c>
      <c r="I91" s="7">
        <v>169082.36906173825</v>
      </c>
      <c r="J91" s="7">
        <v>171495.95980039984</v>
      </c>
      <c r="K91" s="7">
        <v>172986.59163059294</v>
      </c>
      <c r="L91" s="7">
        <v>174521.10101528466</v>
      </c>
      <c r="M91" s="7">
        <v>175761.83257389069</v>
      </c>
      <c r="N91" s="7">
        <v>176985.93566489965</v>
      </c>
      <c r="O91" s="7">
        <v>177944.92149852961</v>
      </c>
      <c r="P91" s="7">
        <v>178723.6559471041</v>
      </c>
      <c r="Q91" s="7">
        <v>179610.6115783155</v>
      </c>
      <c r="R91" s="7">
        <v>180328.3052149415</v>
      </c>
      <c r="S91" s="7">
        <v>181011.70639867336</v>
      </c>
      <c r="T91" s="7">
        <v>181685.02964599431</v>
      </c>
      <c r="U91" s="7">
        <v>182397.66612335294</v>
      </c>
      <c r="V91" s="7">
        <v>187661.5672191903</v>
      </c>
      <c r="W91" s="7">
        <v>193140.82155826688</v>
      </c>
      <c r="X91" s="7">
        <v>197580.76575241238</v>
      </c>
      <c r="Y91" s="7">
        <v>200617.86371462047</v>
      </c>
      <c r="Z91" s="7">
        <v>202477.00245463848</v>
      </c>
      <c r="AA91" s="7">
        <v>203849.76838730276</v>
      </c>
    </row>
    <row r="92" spans="1:27">
      <c r="A92" s="37">
        <v>88</v>
      </c>
      <c r="B92" s="17"/>
      <c r="C92" s="16"/>
      <c r="D92" s="38" t="s">
        <v>32</v>
      </c>
      <c r="E92" s="49" t="s">
        <v>114</v>
      </c>
      <c r="F92" s="40"/>
      <c r="G92" s="26">
        <v>0</v>
      </c>
      <c r="H92" s="7">
        <v>0</v>
      </c>
      <c r="I92" s="7">
        <v>0</v>
      </c>
      <c r="J92" s="7">
        <v>0</v>
      </c>
      <c r="K92" s="7">
        <v>0</v>
      </c>
      <c r="L92" s="7">
        <v>0</v>
      </c>
      <c r="M92" s="7">
        <v>0</v>
      </c>
      <c r="N92" s="7">
        <v>0</v>
      </c>
      <c r="O92" s="7">
        <v>0</v>
      </c>
      <c r="P92" s="7">
        <v>0</v>
      </c>
      <c r="Q92" s="7">
        <v>0</v>
      </c>
      <c r="R92" s="7">
        <v>0</v>
      </c>
      <c r="S92" s="7">
        <v>0</v>
      </c>
      <c r="T92" s="7">
        <v>0</v>
      </c>
      <c r="U92" s="7">
        <v>0</v>
      </c>
      <c r="V92" s="7">
        <v>0</v>
      </c>
      <c r="W92" s="7">
        <v>0</v>
      </c>
      <c r="X92" s="7">
        <v>0</v>
      </c>
      <c r="Y92" s="7">
        <v>0</v>
      </c>
      <c r="Z92" s="7">
        <v>0</v>
      </c>
      <c r="AA92" s="7">
        <v>0</v>
      </c>
    </row>
    <row r="93" spans="1:27">
      <c r="A93" s="37">
        <v>89</v>
      </c>
      <c r="B93" s="17"/>
      <c r="C93" s="16"/>
      <c r="D93" s="38" t="s">
        <v>34</v>
      </c>
      <c r="E93" s="49" t="s">
        <v>115</v>
      </c>
      <c r="F93" s="40"/>
      <c r="G93" s="26">
        <v>1845.1708314025309</v>
      </c>
      <c r="H93" s="7">
        <v>1791.4266732811047</v>
      </c>
      <c r="I93" s="7">
        <v>1808.2383810264582</v>
      </c>
      <c r="J93" s="7">
        <v>1816.953949265373</v>
      </c>
      <c r="K93" s="7">
        <v>1818.509742421531</v>
      </c>
      <c r="L93" s="7">
        <v>1817.0551200213758</v>
      </c>
      <c r="M93" s="7">
        <v>1813.3389187206121</v>
      </c>
      <c r="N93" s="7">
        <v>1810.6118063439262</v>
      </c>
      <c r="O93" s="7">
        <v>1805.4284150224084</v>
      </c>
      <c r="P93" s="7">
        <v>1798.7837984409907</v>
      </c>
      <c r="Q93" s="7">
        <v>1791.7278794450431</v>
      </c>
      <c r="R93" s="7">
        <v>1784.0294977650046</v>
      </c>
      <c r="S93" s="7">
        <v>1775.8770838388809</v>
      </c>
      <c r="T93" s="7">
        <v>1767.0238963191186</v>
      </c>
      <c r="U93" s="7">
        <v>1757.4686281636532</v>
      </c>
      <c r="V93" s="7">
        <v>1706.8535118450072</v>
      </c>
      <c r="W93" s="7">
        <v>1647.0403856096855</v>
      </c>
      <c r="X93" s="7">
        <v>1588.9352912595168</v>
      </c>
      <c r="Y93" s="7">
        <v>1534.7494851164538</v>
      </c>
      <c r="Z93" s="7">
        <v>1482.9626806234191</v>
      </c>
      <c r="AA93" s="7">
        <v>1431.0288088117341</v>
      </c>
    </row>
    <row r="94" spans="1:27">
      <c r="A94" s="37">
        <v>90</v>
      </c>
      <c r="B94" s="17"/>
      <c r="C94" s="16"/>
      <c r="D94" s="38" t="s">
        <v>36</v>
      </c>
      <c r="E94" s="49" t="s">
        <v>116</v>
      </c>
      <c r="F94" s="40"/>
      <c r="G94" s="26">
        <v>0</v>
      </c>
      <c r="H94" s="7">
        <v>0</v>
      </c>
      <c r="I94" s="7">
        <v>0</v>
      </c>
      <c r="J94" s="7">
        <v>0</v>
      </c>
      <c r="K94" s="7">
        <v>0</v>
      </c>
      <c r="L94" s="7">
        <v>0</v>
      </c>
      <c r="M94" s="7">
        <v>0</v>
      </c>
      <c r="N94" s="7">
        <v>0</v>
      </c>
      <c r="O94" s="7">
        <v>0</v>
      </c>
      <c r="P94" s="7">
        <v>0</v>
      </c>
      <c r="Q94" s="7">
        <v>0</v>
      </c>
      <c r="R94" s="7">
        <v>0</v>
      </c>
      <c r="S94" s="7">
        <v>0</v>
      </c>
      <c r="T94" s="7">
        <v>0</v>
      </c>
      <c r="U94" s="7">
        <v>0</v>
      </c>
      <c r="V94" s="7">
        <v>0</v>
      </c>
      <c r="W94" s="7">
        <v>0</v>
      </c>
      <c r="X94" s="7">
        <v>0</v>
      </c>
      <c r="Y94" s="7">
        <v>0</v>
      </c>
      <c r="Z94" s="7">
        <v>0</v>
      </c>
      <c r="AA94" s="7">
        <v>0</v>
      </c>
    </row>
    <row r="95" spans="1:27">
      <c r="A95" s="37">
        <v>91</v>
      </c>
      <c r="B95" s="17"/>
      <c r="C95" s="16"/>
      <c r="D95" s="38" t="s">
        <v>38</v>
      </c>
      <c r="E95" s="49" t="s">
        <v>117</v>
      </c>
      <c r="F95" s="40"/>
      <c r="G95" s="26">
        <v>0</v>
      </c>
      <c r="H95" s="7">
        <v>0</v>
      </c>
      <c r="I95" s="7">
        <v>0</v>
      </c>
      <c r="J95" s="7">
        <v>0</v>
      </c>
      <c r="K95" s="7">
        <v>0</v>
      </c>
      <c r="L95" s="7">
        <v>0</v>
      </c>
      <c r="M95" s="7">
        <v>0</v>
      </c>
      <c r="N95" s="7">
        <v>0</v>
      </c>
      <c r="O95" s="7">
        <v>0</v>
      </c>
      <c r="P95" s="7">
        <v>0</v>
      </c>
      <c r="Q95" s="7">
        <v>0</v>
      </c>
      <c r="R95" s="7">
        <v>0</v>
      </c>
      <c r="S95" s="7">
        <v>0</v>
      </c>
      <c r="T95" s="7">
        <v>0</v>
      </c>
      <c r="U95" s="7">
        <v>0</v>
      </c>
      <c r="V95" s="7">
        <v>0</v>
      </c>
      <c r="W95" s="7">
        <v>0</v>
      </c>
      <c r="X95" s="7">
        <v>0</v>
      </c>
      <c r="Y95" s="7">
        <v>0</v>
      </c>
      <c r="Z95" s="7">
        <v>0</v>
      </c>
      <c r="AA95" s="7">
        <v>0</v>
      </c>
    </row>
    <row r="96" spans="1:27">
      <c r="A96" s="37">
        <v>92</v>
      </c>
      <c r="B96" s="17"/>
      <c r="C96" s="16"/>
      <c r="D96" s="38" t="s">
        <v>40</v>
      </c>
      <c r="E96" s="49" t="s">
        <v>118</v>
      </c>
      <c r="F96" s="40"/>
      <c r="G96" s="26">
        <v>1768.6532543674111</v>
      </c>
      <c r="H96" s="7">
        <v>1594.3733732402325</v>
      </c>
      <c r="I96" s="7">
        <v>1604.7150543704629</v>
      </c>
      <c r="J96" s="7">
        <v>1611.2375092804432</v>
      </c>
      <c r="K96" s="7">
        <v>1614.6687821224332</v>
      </c>
      <c r="L96" s="7">
        <v>1616.4906200915575</v>
      </c>
      <c r="M96" s="7">
        <v>1617.8538802415133</v>
      </c>
      <c r="N96" s="7">
        <v>1621.1411135494709</v>
      </c>
      <c r="O96" s="7">
        <v>1624.2962391152978</v>
      </c>
      <c r="P96" s="7">
        <v>1627.7608850225806</v>
      </c>
      <c r="Q96" s="7">
        <v>1630.5084304213524</v>
      </c>
      <c r="R96" s="7">
        <v>1633.8319644443691</v>
      </c>
      <c r="S96" s="7">
        <v>1637.040298204869</v>
      </c>
      <c r="T96" s="7">
        <v>1640.0083854347467</v>
      </c>
      <c r="U96" s="7">
        <v>1643.0484294891357</v>
      </c>
      <c r="V96" s="7">
        <v>1649.5671111829579</v>
      </c>
      <c r="W96" s="7">
        <v>1644.1034349091351</v>
      </c>
      <c r="X96" s="7">
        <v>1625.6896547749639</v>
      </c>
      <c r="Y96" s="7">
        <v>1607.4068211130798</v>
      </c>
      <c r="Z96" s="7">
        <v>1581.4368914477527</v>
      </c>
      <c r="AA96" s="7">
        <v>1551.6448145471513</v>
      </c>
    </row>
    <row r="97" spans="1:27">
      <c r="A97" s="37">
        <v>93</v>
      </c>
      <c r="B97" s="17"/>
      <c r="C97" s="16"/>
      <c r="D97" s="38" t="s">
        <v>54</v>
      </c>
      <c r="E97" s="49" t="s">
        <v>119</v>
      </c>
      <c r="F97" s="40"/>
      <c r="G97" s="26">
        <v>0</v>
      </c>
      <c r="H97" s="7">
        <v>0</v>
      </c>
      <c r="I97" s="7">
        <v>0</v>
      </c>
      <c r="J97" s="7">
        <v>0</v>
      </c>
      <c r="K97" s="7">
        <v>0</v>
      </c>
      <c r="L97" s="7">
        <v>0</v>
      </c>
      <c r="M97" s="7">
        <v>0</v>
      </c>
      <c r="N97" s="7">
        <v>0</v>
      </c>
      <c r="O97" s="7">
        <v>0</v>
      </c>
      <c r="P97" s="7">
        <v>0</v>
      </c>
      <c r="Q97" s="7">
        <v>0</v>
      </c>
      <c r="R97" s="7">
        <v>0</v>
      </c>
      <c r="S97" s="7">
        <v>0</v>
      </c>
      <c r="T97" s="7">
        <v>0</v>
      </c>
      <c r="U97" s="7">
        <v>0</v>
      </c>
      <c r="V97" s="7">
        <v>0</v>
      </c>
      <c r="W97" s="7">
        <v>0</v>
      </c>
      <c r="X97" s="7">
        <v>0</v>
      </c>
      <c r="Y97" s="7">
        <v>0</v>
      </c>
      <c r="Z97" s="7">
        <v>0</v>
      </c>
      <c r="AA97" s="7">
        <v>0</v>
      </c>
    </row>
    <row r="98" spans="1:27">
      <c r="A98" s="93">
        <v>94</v>
      </c>
      <c r="B98" s="102"/>
      <c r="C98" s="95" t="s">
        <v>120</v>
      </c>
      <c r="D98" s="96" t="s">
        <v>121</v>
      </c>
      <c r="E98" s="97"/>
      <c r="F98" s="98"/>
      <c r="G98" s="100">
        <v>2538459.8225951195</v>
      </c>
      <c r="H98" s="101">
        <v>2675314.7730340958</v>
      </c>
      <c r="I98" s="101">
        <v>2799794.5659575462</v>
      </c>
      <c r="J98" s="101">
        <v>2901697.2496166229</v>
      </c>
      <c r="K98" s="101">
        <v>2980180.1508364677</v>
      </c>
      <c r="L98" s="101">
        <v>3118992.927628994</v>
      </c>
      <c r="M98" s="101">
        <v>3238671.9544854164</v>
      </c>
      <c r="N98" s="101">
        <v>3340039.6666355133</v>
      </c>
      <c r="O98" s="101">
        <v>3422617.2735147476</v>
      </c>
      <c r="P98" s="101">
        <v>3489398.6659312248</v>
      </c>
      <c r="Q98" s="101">
        <v>3618749.7665247917</v>
      </c>
      <c r="R98" s="101">
        <v>3729721.543803215</v>
      </c>
      <c r="S98" s="101">
        <v>3830553.4594750404</v>
      </c>
      <c r="T98" s="101">
        <v>3925752.3968434334</v>
      </c>
      <c r="U98" s="101">
        <v>4019380.4555783272</v>
      </c>
      <c r="V98" s="101">
        <v>4746230.492957592</v>
      </c>
      <c r="W98" s="101">
        <v>5557411.7101826668</v>
      </c>
      <c r="X98" s="101">
        <v>6333708.1709861755</v>
      </c>
      <c r="Y98" s="101">
        <v>7114390.6490507126</v>
      </c>
      <c r="Z98" s="101">
        <v>7802776.746430397</v>
      </c>
      <c r="AA98" s="101">
        <v>8348100.0801763535</v>
      </c>
    </row>
    <row r="99" spans="1:27">
      <c r="A99" s="37">
        <v>95</v>
      </c>
      <c r="B99" s="10"/>
      <c r="C99" s="11"/>
      <c r="D99" s="38" t="s">
        <v>8</v>
      </c>
      <c r="E99" s="49" t="s">
        <v>122</v>
      </c>
      <c r="F99" s="51"/>
      <c r="G99" s="26">
        <v>1991708.262059927</v>
      </c>
      <c r="H99" s="7">
        <v>2114043.2649694681</v>
      </c>
      <c r="I99" s="7">
        <v>2221548.4802789092</v>
      </c>
      <c r="J99" s="7">
        <v>2308401.594235301</v>
      </c>
      <c r="K99" s="7">
        <v>2373602.2077044249</v>
      </c>
      <c r="L99" s="7">
        <v>2495812.1343818903</v>
      </c>
      <c r="M99" s="7">
        <v>2600710.3802759647</v>
      </c>
      <c r="N99" s="7">
        <v>2688532.833741188</v>
      </c>
      <c r="O99" s="7">
        <v>2759023.217692256</v>
      </c>
      <c r="P99" s="7">
        <v>2814771.7541390657</v>
      </c>
      <c r="Q99" s="7">
        <v>2929663.6124039888</v>
      </c>
      <c r="R99" s="7">
        <v>3027704.8047766685</v>
      </c>
      <c r="S99" s="7">
        <v>3116232.7781187296</v>
      </c>
      <c r="T99" s="7">
        <v>3199459.061927557</v>
      </c>
      <c r="U99" s="7">
        <v>3281069.2827112675</v>
      </c>
      <c r="V99" s="7">
        <v>3935433.6076313257</v>
      </c>
      <c r="W99" s="7">
        <v>4674903.2275488377</v>
      </c>
      <c r="X99" s="7">
        <v>5384592.1002397537</v>
      </c>
      <c r="Y99" s="7">
        <v>6108269.5217093229</v>
      </c>
      <c r="Z99" s="7">
        <v>6751681.9512981176</v>
      </c>
      <c r="AA99" s="7">
        <v>7258228.4963333607</v>
      </c>
    </row>
    <row r="100" spans="1:27">
      <c r="A100" s="37">
        <v>96</v>
      </c>
      <c r="B100" s="10"/>
      <c r="C100" s="11"/>
      <c r="D100" s="38" t="s">
        <v>10</v>
      </c>
      <c r="E100" s="49" t="s">
        <v>123</v>
      </c>
      <c r="F100" s="51"/>
      <c r="G100" s="26">
        <v>213652.11618322134</v>
      </c>
      <c r="H100" s="7">
        <v>222629.06385408342</v>
      </c>
      <c r="I100" s="7">
        <v>232539.82983461022</v>
      </c>
      <c r="J100" s="7">
        <v>241250.41637259722</v>
      </c>
      <c r="K100" s="7">
        <v>248707.7331674993</v>
      </c>
      <c r="L100" s="7">
        <v>259418.35306742787</v>
      </c>
      <c r="M100" s="7">
        <v>268923.87257799506</v>
      </c>
      <c r="N100" s="7">
        <v>277457.75065754354</v>
      </c>
      <c r="O100" s="7">
        <v>285105.12283936143</v>
      </c>
      <c r="P100" s="7">
        <v>292109.35315383971</v>
      </c>
      <c r="Q100" s="7">
        <v>302352.60696843266</v>
      </c>
      <c r="R100" s="7">
        <v>311536.32253438234</v>
      </c>
      <c r="S100" s="7">
        <v>320261.49651379883</v>
      </c>
      <c r="T100" s="7">
        <v>328750.62786200643</v>
      </c>
      <c r="U100" s="7">
        <v>337265.41360448301</v>
      </c>
      <c r="V100" s="7">
        <v>391471.3693125248</v>
      </c>
      <c r="W100" s="7">
        <v>447043.66344425082</v>
      </c>
      <c r="X100" s="7">
        <v>500029.34310543537</v>
      </c>
      <c r="Y100" s="7">
        <v>545752.18175518513</v>
      </c>
      <c r="Z100" s="7">
        <v>581632.36585301161</v>
      </c>
      <c r="AA100" s="7">
        <v>612528.4145168066</v>
      </c>
    </row>
    <row r="101" spans="1:27">
      <c r="A101" s="37">
        <v>97</v>
      </c>
      <c r="B101" s="10"/>
      <c r="C101" s="11"/>
      <c r="D101" s="38" t="s">
        <v>22</v>
      </c>
      <c r="E101" s="49" t="s">
        <v>124</v>
      </c>
      <c r="F101" s="51"/>
      <c r="G101" s="26">
        <v>137203.24167392403</v>
      </c>
      <c r="H101" s="7">
        <v>137934.45822504163</v>
      </c>
      <c r="I101" s="7">
        <v>139579.06198244542</v>
      </c>
      <c r="J101" s="7">
        <v>141110.91307712346</v>
      </c>
      <c r="K101" s="7">
        <v>142713.33002210408</v>
      </c>
      <c r="L101" s="7">
        <v>144573.47475946695</v>
      </c>
      <c r="M101" s="7">
        <v>146298.62493971735</v>
      </c>
      <c r="N101" s="7">
        <v>147987.82071813941</v>
      </c>
      <c r="O101" s="7">
        <v>149548.23996869475</v>
      </c>
      <c r="P101" s="7">
        <v>151034.54524812102</v>
      </c>
      <c r="Q101" s="7">
        <v>152824.1837580353</v>
      </c>
      <c r="R101" s="7">
        <v>154527.75157540292</v>
      </c>
      <c r="S101" s="7">
        <v>156153.83231279999</v>
      </c>
      <c r="T101" s="7">
        <v>157719.80735724419</v>
      </c>
      <c r="U101" s="7">
        <v>159256.7626337558</v>
      </c>
      <c r="V101" s="7">
        <v>167870.18535086513</v>
      </c>
      <c r="W101" s="7">
        <v>176380.66270682961</v>
      </c>
      <c r="X101" s="7">
        <v>184637.71029969305</v>
      </c>
      <c r="Y101" s="7">
        <v>192491.74520970136</v>
      </c>
      <c r="Z101" s="7">
        <v>199683.15885639191</v>
      </c>
      <c r="AA101" s="7">
        <v>206361.31404358894</v>
      </c>
    </row>
    <row r="102" spans="1:27">
      <c r="A102" s="37">
        <v>98</v>
      </c>
      <c r="B102" s="17"/>
      <c r="C102" s="11"/>
      <c r="D102" s="38" t="s">
        <v>24</v>
      </c>
      <c r="E102" s="49" t="s">
        <v>125</v>
      </c>
      <c r="F102" s="51"/>
      <c r="G102" s="26">
        <v>24065.093772917986</v>
      </c>
      <c r="H102" s="7">
        <v>24430.806072698695</v>
      </c>
      <c r="I102" s="7">
        <v>24978.481340336883</v>
      </c>
      <c r="J102" s="7">
        <v>25491.309806697631</v>
      </c>
      <c r="K102" s="7">
        <v>25962.581290696682</v>
      </c>
      <c r="L102" s="7">
        <v>26352.164719116023</v>
      </c>
      <c r="M102" s="7">
        <v>26692.028785643997</v>
      </c>
      <c r="N102" s="7">
        <v>27014.617374296795</v>
      </c>
      <c r="O102" s="7">
        <v>27285.624162678803</v>
      </c>
      <c r="P102" s="7">
        <v>27517.101816792136</v>
      </c>
      <c r="Q102" s="7">
        <v>27684.844055238995</v>
      </c>
      <c r="R102" s="7">
        <v>27819.935653080855</v>
      </c>
      <c r="S102" s="7">
        <v>27948.530231218618</v>
      </c>
      <c r="T102" s="7">
        <v>28069.363495458736</v>
      </c>
      <c r="U102" s="7">
        <v>28185.958228863456</v>
      </c>
      <c r="V102" s="7">
        <v>28533.460901657378</v>
      </c>
      <c r="W102" s="7">
        <v>28594.037413976377</v>
      </c>
      <c r="X102" s="7">
        <v>28408.460015600063</v>
      </c>
      <c r="Y102" s="7">
        <v>28086.645132555288</v>
      </c>
      <c r="Z102" s="7">
        <v>27784.445684291266</v>
      </c>
      <c r="AA102" s="7">
        <v>27493.67201550036</v>
      </c>
    </row>
    <row r="103" spans="1:27">
      <c r="A103" s="37">
        <v>99</v>
      </c>
      <c r="B103" s="12"/>
      <c r="C103" s="12"/>
      <c r="D103" s="38" t="s">
        <v>26</v>
      </c>
      <c r="E103" s="49" t="s">
        <v>126</v>
      </c>
      <c r="F103" s="43"/>
      <c r="G103" s="26">
        <v>21.669256687164307</v>
      </c>
      <c r="H103" s="7">
        <v>14.760558784008026</v>
      </c>
      <c r="I103" s="7">
        <v>14.74678698182106</v>
      </c>
      <c r="J103" s="7">
        <v>14.724001631140709</v>
      </c>
      <c r="K103" s="7">
        <v>14.701197639107704</v>
      </c>
      <c r="L103" s="7">
        <v>14.710946813225746</v>
      </c>
      <c r="M103" s="7">
        <v>14.74518209695816</v>
      </c>
      <c r="N103" s="7">
        <v>14.801183000206947</v>
      </c>
      <c r="O103" s="7">
        <v>14.862844482064247</v>
      </c>
      <c r="P103" s="7">
        <v>14.926805153489113</v>
      </c>
      <c r="Q103" s="7">
        <v>14.995907858014107</v>
      </c>
      <c r="R103" s="7">
        <v>15.061138838529587</v>
      </c>
      <c r="S103" s="7">
        <v>15.115309655666351</v>
      </c>
      <c r="T103" s="7">
        <v>15.179325729608536</v>
      </c>
      <c r="U103" s="7">
        <v>15.267980918288231</v>
      </c>
      <c r="V103" s="7">
        <v>15.87367345392704</v>
      </c>
      <c r="W103" s="7">
        <v>16.638115793466568</v>
      </c>
      <c r="X103" s="7">
        <v>17.478228099644184</v>
      </c>
      <c r="Y103" s="7">
        <v>18.223939955234528</v>
      </c>
      <c r="Z103" s="7">
        <v>19.029962942004204</v>
      </c>
      <c r="AA103" s="7">
        <v>19.659082189202309</v>
      </c>
    </row>
    <row r="104" spans="1:27">
      <c r="A104" s="37">
        <v>100</v>
      </c>
      <c r="B104" s="12"/>
      <c r="C104" s="12"/>
      <c r="D104" s="38" t="s">
        <v>32</v>
      </c>
      <c r="E104" s="15" t="s">
        <v>127</v>
      </c>
      <c r="F104" s="43"/>
      <c r="G104" s="26">
        <v>0</v>
      </c>
      <c r="H104" s="7">
        <v>0</v>
      </c>
      <c r="I104" s="7">
        <v>0</v>
      </c>
      <c r="J104" s="7">
        <v>0</v>
      </c>
      <c r="K104" s="7">
        <v>0</v>
      </c>
      <c r="L104" s="7">
        <v>0</v>
      </c>
      <c r="M104" s="7">
        <v>0</v>
      </c>
      <c r="N104" s="7">
        <v>0</v>
      </c>
      <c r="O104" s="7">
        <v>0</v>
      </c>
      <c r="P104" s="7">
        <v>0</v>
      </c>
      <c r="Q104" s="7">
        <v>0</v>
      </c>
      <c r="R104" s="7">
        <v>0</v>
      </c>
      <c r="S104" s="7">
        <v>0</v>
      </c>
      <c r="T104" s="7">
        <v>0</v>
      </c>
      <c r="U104" s="7">
        <v>0</v>
      </c>
      <c r="V104" s="7">
        <v>0</v>
      </c>
      <c r="W104" s="7">
        <v>0</v>
      </c>
      <c r="X104" s="7">
        <v>0</v>
      </c>
      <c r="Y104" s="7">
        <v>0</v>
      </c>
      <c r="Z104" s="7">
        <v>0</v>
      </c>
      <c r="AA104" s="7">
        <v>0</v>
      </c>
    </row>
    <row r="105" spans="1:27">
      <c r="A105" s="37">
        <v>101</v>
      </c>
      <c r="B105" s="12"/>
      <c r="C105" s="12"/>
      <c r="D105" s="38" t="s">
        <v>34</v>
      </c>
      <c r="E105" s="15" t="s">
        <v>128</v>
      </c>
      <c r="F105" s="43"/>
      <c r="G105" s="26">
        <v>171809.42940422893</v>
      </c>
      <c r="H105" s="7">
        <v>176262.41148048639</v>
      </c>
      <c r="I105" s="7">
        <v>181133.96784770489</v>
      </c>
      <c r="J105" s="7">
        <v>185428.22245973349</v>
      </c>
      <c r="K105" s="7">
        <v>189179.5892444849</v>
      </c>
      <c r="L105" s="7">
        <v>192822.11927571893</v>
      </c>
      <c r="M105" s="7">
        <v>196032.29549747705</v>
      </c>
      <c r="N105" s="7">
        <v>199031.83328011632</v>
      </c>
      <c r="O105" s="7">
        <v>201640.25524693727</v>
      </c>
      <c r="P105" s="7">
        <v>203950.98574903607</v>
      </c>
      <c r="Q105" s="7">
        <v>206209.56184718013</v>
      </c>
      <c r="R105" s="7">
        <v>208117.628821522</v>
      </c>
      <c r="S105" s="7">
        <v>209941.63216730952</v>
      </c>
      <c r="T105" s="7">
        <v>211738.29639482498</v>
      </c>
      <c r="U105" s="7">
        <v>213587.68110483885</v>
      </c>
      <c r="V105" s="7">
        <v>222906.0028449297</v>
      </c>
      <c r="W105" s="7">
        <v>230473.44230693579</v>
      </c>
      <c r="X105" s="7">
        <v>236023.04882639647</v>
      </c>
      <c r="Y105" s="7">
        <v>239772.36592742801</v>
      </c>
      <c r="Z105" s="7">
        <v>241975.8199865222</v>
      </c>
      <c r="AA105" s="7">
        <v>243468.37926441431</v>
      </c>
    </row>
    <row r="106" spans="1:27">
      <c r="A106" s="93">
        <v>102</v>
      </c>
      <c r="B106" s="94"/>
      <c r="C106" s="95" t="s">
        <v>129</v>
      </c>
      <c r="D106" s="96" t="s">
        <v>130</v>
      </c>
      <c r="E106" s="97"/>
      <c r="F106" s="98"/>
      <c r="G106" s="100">
        <v>630.73767372965813</v>
      </c>
      <c r="H106" s="101">
        <v>491.4833270162344</v>
      </c>
      <c r="I106" s="101">
        <v>496.46269430220127</v>
      </c>
      <c r="J106" s="101">
        <v>500.1429635360837</v>
      </c>
      <c r="K106" s="101">
        <v>502.77870031446218</v>
      </c>
      <c r="L106" s="101">
        <v>511.55321574211121</v>
      </c>
      <c r="M106" s="101">
        <v>519.06488990038633</v>
      </c>
      <c r="N106" s="101">
        <v>525.93215183913708</v>
      </c>
      <c r="O106" s="101">
        <v>532.21136116236448</v>
      </c>
      <c r="P106" s="101">
        <v>538.42108840495348</v>
      </c>
      <c r="Q106" s="101">
        <v>550.22117300331593</v>
      </c>
      <c r="R106" s="101">
        <v>560.95021127909422</v>
      </c>
      <c r="S106" s="101">
        <v>570.9593880623579</v>
      </c>
      <c r="T106" s="101">
        <v>581.47822538763285</v>
      </c>
      <c r="U106" s="101">
        <v>593.41386286914349</v>
      </c>
      <c r="V106" s="101">
        <v>677.31799617409706</v>
      </c>
      <c r="W106" s="101">
        <v>759.60616049915552</v>
      </c>
      <c r="X106" s="101">
        <v>841.27441512793303</v>
      </c>
      <c r="Y106" s="101">
        <v>926.95030872523785</v>
      </c>
      <c r="Z106" s="101">
        <v>994.72960417717695</v>
      </c>
      <c r="AA106" s="101">
        <v>1044.0983087196946</v>
      </c>
    </row>
    <row r="107" spans="1:27">
      <c r="A107" s="93">
        <v>110</v>
      </c>
      <c r="B107" s="94"/>
      <c r="C107" s="95" t="s">
        <v>131</v>
      </c>
      <c r="D107" s="96" t="s">
        <v>132</v>
      </c>
      <c r="E107" s="97"/>
      <c r="F107" s="98"/>
      <c r="G107" s="100">
        <v>17858011.918617249</v>
      </c>
      <c r="H107" s="101">
        <v>18168320.887031555</v>
      </c>
      <c r="I107" s="101">
        <v>18477223.2445755</v>
      </c>
      <c r="J107" s="101">
        <v>18727574.470657349</v>
      </c>
      <c r="K107" s="101">
        <v>18919925.245079041</v>
      </c>
      <c r="L107" s="101">
        <v>19364246.5650177</v>
      </c>
      <c r="M107" s="101">
        <v>19749146.817352295</v>
      </c>
      <c r="N107" s="101">
        <v>20087229.464378357</v>
      </c>
      <c r="O107" s="101">
        <v>20358727.74395752</v>
      </c>
      <c r="P107" s="101">
        <v>20576650.021911621</v>
      </c>
      <c r="Q107" s="101">
        <v>21016611.537826538</v>
      </c>
      <c r="R107" s="101">
        <v>21388863.928497314</v>
      </c>
      <c r="S107" s="101">
        <v>21709404.973922729</v>
      </c>
      <c r="T107" s="101">
        <v>21995688.392097473</v>
      </c>
      <c r="U107" s="101">
        <v>22261209.0676651</v>
      </c>
      <c r="V107" s="101">
        <v>24322711.077201843</v>
      </c>
      <c r="W107" s="101">
        <v>26375857.334938049</v>
      </c>
      <c r="X107" s="101">
        <v>28071947.636909485</v>
      </c>
      <c r="Y107" s="101">
        <v>29634982.119056702</v>
      </c>
      <c r="Z107" s="101">
        <v>31112831.441390991</v>
      </c>
      <c r="AA107" s="101">
        <v>32349075.664573669</v>
      </c>
    </row>
    <row r="108" spans="1:27">
      <c r="A108" s="37">
        <v>111</v>
      </c>
      <c r="B108" s="10"/>
      <c r="C108" s="16"/>
      <c r="D108" s="38" t="s">
        <v>8</v>
      </c>
      <c r="E108" s="49" t="s">
        <v>133</v>
      </c>
      <c r="F108" s="40"/>
      <c r="G108" s="26">
        <v>291445.4585563126</v>
      </c>
      <c r="H108" s="7">
        <v>291452.21278152103</v>
      </c>
      <c r="I108" s="7">
        <v>292669.40836360026</v>
      </c>
      <c r="J108" s="7">
        <v>294354.81699529756</v>
      </c>
      <c r="K108" s="7">
        <v>296564.35779406223</v>
      </c>
      <c r="L108" s="7">
        <v>300790.98553651571</v>
      </c>
      <c r="M108" s="7">
        <v>304732.30524600111</v>
      </c>
      <c r="N108" s="7">
        <v>308602.38020847365</v>
      </c>
      <c r="O108" s="7">
        <v>312039.56008663867</v>
      </c>
      <c r="P108" s="7">
        <v>315163.21651429683</v>
      </c>
      <c r="Q108" s="7">
        <v>320168.45950322226</v>
      </c>
      <c r="R108" s="7">
        <v>324669.01150284335</v>
      </c>
      <c r="S108" s="7">
        <v>328620.60839788616</v>
      </c>
      <c r="T108" s="7">
        <v>332145.53660392389</v>
      </c>
      <c r="U108" s="7">
        <v>335371.02053667046</v>
      </c>
      <c r="V108" s="7">
        <v>355898.86874513142</v>
      </c>
      <c r="W108" s="7">
        <v>374661.31047940115</v>
      </c>
      <c r="X108" s="7">
        <v>389575.28902390087</v>
      </c>
      <c r="Y108" s="7">
        <v>403431.30592025258</v>
      </c>
      <c r="Z108" s="7">
        <v>416538.92222514888</v>
      </c>
      <c r="AA108" s="7">
        <v>426042.85364693403</v>
      </c>
    </row>
    <row r="109" spans="1:27">
      <c r="A109" s="37">
        <v>112</v>
      </c>
      <c r="B109" s="17"/>
      <c r="C109" s="11"/>
      <c r="D109" s="52" t="s">
        <v>10</v>
      </c>
      <c r="E109" s="49" t="s">
        <v>134</v>
      </c>
      <c r="F109" s="51"/>
      <c r="G109" s="26">
        <v>897679.86058700085</v>
      </c>
      <c r="H109" s="7">
        <v>921140.39772558212</v>
      </c>
      <c r="I109" s="7">
        <v>946811.24151039124</v>
      </c>
      <c r="J109" s="7">
        <v>967681.47180724144</v>
      </c>
      <c r="K109" s="7">
        <v>983586.31398582458</v>
      </c>
      <c r="L109" s="7">
        <v>1014164.3628486395</v>
      </c>
      <c r="M109" s="7">
        <v>1040560.4694161415</v>
      </c>
      <c r="N109" s="7">
        <v>1063384.1744498014</v>
      </c>
      <c r="O109" s="7">
        <v>1081751.2595899105</v>
      </c>
      <c r="P109" s="7">
        <v>1096302.0605828762</v>
      </c>
      <c r="Q109" s="7">
        <v>1124509.5038324594</v>
      </c>
      <c r="R109" s="7">
        <v>1148012.0331377983</v>
      </c>
      <c r="S109" s="7">
        <v>1168388.3890892267</v>
      </c>
      <c r="T109" s="7">
        <v>1186564.381524086</v>
      </c>
      <c r="U109" s="7">
        <v>1203414.8164008856</v>
      </c>
      <c r="V109" s="7">
        <v>1335378.9792258739</v>
      </c>
      <c r="W109" s="7">
        <v>1474368.7282123566</v>
      </c>
      <c r="X109" s="7">
        <v>1594279.1119217873</v>
      </c>
      <c r="Y109" s="7">
        <v>1712727.0743436813</v>
      </c>
      <c r="Z109" s="7">
        <v>1824851.4007565975</v>
      </c>
      <c r="AA109" s="7">
        <v>1910034.7051928043</v>
      </c>
    </row>
    <row r="110" spans="1:27">
      <c r="A110" s="37">
        <v>113</v>
      </c>
      <c r="B110" s="17"/>
      <c r="C110" s="16"/>
      <c r="D110" s="38" t="s">
        <v>22</v>
      </c>
      <c r="E110" s="49" t="s">
        <v>135</v>
      </c>
      <c r="F110" s="40"/>
      <c r="G110" s="26">
        <v>9433223.9575710297</v>
      </c>
      <c r="H110" s="7">
        <v>9631123.3940868378</v>
      </c>
      <c r="I110" s="7">
        <v>9813950.3923244476</v>
      </c>
      <c r="J110" s="7">
        <v>9957756.5629806519</v>
      </c>
      <c r="K110" s="7">
        <v>10061113.628456116</v>
      </c>
      <c r="L110" s="7">
        <v>10308105.305690765</v>
      </c>
      <c r="M110" s="7">
        <v>10518400.483837128</v>
      </c>
      <c r="N110" s="7">
        <v>10699179.125747681</v>
      </c>
      <c r="O110" s="7">
        <v>10835648.46685791</v>
      </c>
      <c r="P110" s="7">
        <v>10935347.459022522</v>
      </c>
      <c r="Q110" s="7">
        <v>11160401.220302582</v>
      </c>
      <c r="R110" s="7">
        <v>11342701.545604706</v>
      </c>
      <c r="S110" s="7">
        <v>11493966.079975128</v>
      </c>
      <c r="T110" s="7">
        <v>11624085.445484161</v>
      </c>
      <c r="U110" s="7">
        <v>11740366.562038422</v>
      </c>
      <c r="V110" s="7">
        <v>12747817.645896912</v>
      </c>
      <c r="W110" s="7">
        <v>13759310.137680054</v>
      </c>
      <c r="X110" s="7">
        <v>14553655.456390381</v>
      </c>
      <c r="Y110" s="7">
        <v>15285408.073066711</v>
      </c>
      <c r="Z110" s="7">
        <v>15987461.444496155</v>
      </c>
      <c r="AA110" s="7">
        <v>16560299.489006042</v>
      </c>
    </row>
    <row r="111" spans="1:27">
      <c r="A111" s="37">
        <v>114</v>
      </c>
      <c r="B111" s="17"/>
      <c r="C111" s="16"/>
      <c r="D111" s="38" t="s">
        <v>24</v>
      </c>
      <c r="E111" s="49" t="s">
        <v>136</v>
      </c>
      <c r="F111" s="40"/>
      <c r="G111" s="26">
        <v>5780641.3433055878</v>
      </c>
      <c r="H111" s="7">
        <v>5845537.9624271393</v>
      </c>
      <c r="I111" s="7">
        <v>5915477.7557754517</v>
      </c>
      <c r="J111" s="7">
        <v>5976961.8271446228</v>
      </c>
      <c r="K111" s="7">
        <v>6032382.0194358826</v>
      </c>
      <c r="L111" s="7">
        <v>6159219.2418117523</v>
      </c>
      <c r="M111" s="7">
        <v>6273914.1776676178</v>
      </c>
      <c r="N111" s="7">
        <v>6378739.2521896362</v>
      </c>
      <c r="O111" s="7">
        <v>6471984.3411445618</v>
      </c>
      <c r="P111" s="7">
        <v>6556796.7254981995</v>
      </c>
      <c r="Q111" s="7">
        <v>6704475.4750976563</v>
      </c>
      <c r="R111" s="7">
        <v>6838330.0118160248</v>
      </c>
      <c r="S111" s="7">
        <v>6959264.1908950806</v>
      </c>
      <c r="T111" s="7">
        <v>7071954.6527690887</v>
      </c>
      <c r="U111" s="7">
        <v>7180222.2967433929</v>
      </c>
      <c r="V111" s="7">
        <v>7911127.3181781769</v>
      </c>
      <c r="W111" s="7">
        <v>8626828.9955654144</v>
      </c>
      <c r="X111" s="7">
        <v>9243879.5869369507</v>
      </c>
      <c r="Y111" s="7">
        <v>9798593.253704071</v>
      </c>
      <c r="Z111" s="7">
        <v>10314530.87550354</v>
      </c>
      <c r="AA111" s="7">
        <v>10759496.07416153</v>
      </c>
    </row>
    <row r="112" spans="1:27">
      <c r="A112" s="37">
        <v>115</v>
      </c>
      <c r="B112" s="14"/>
      <c r="C112" s="16"/>
      <c r="D112" s="38" t="s">
        <v>26</v>
      </c>
      <c r="E112" s="49" t="s">
        <v>137</v>
      </c>
      <c r="F112" s="40"/>
      <c r="G112" s="26">
        <v>373564.39835619926</v>
      </c>
      <c r="H112" s="7">
        <v>378652.39722776413</v>
      </c>
      <c r="I112" s="7">
        <v>383673.58370518684</v>
      </c>
      <c r="J112" s="7">
        <v>387649.8514662981</v>
      </c>
      <c r="K112" s="7">
        <v>390409.93411254883</v>
      </c>
      <c r="L112" s="7">
        <v>396601.34234786034</v>
      </c>
      <c r="M112" s="7">
        <v>401472.77682840824</v>
      </c>
      <c r="N112" s="7">
        <v>405720.50890123844</v>
      </c>
      <c r="O112" s="7">
        <v>408675.98099565506</v>
      </c>
      <c r="P112" s="7">
        <v>410743.7633023262</v>
      </c>
      <c r="Q112" s="7">
        <v>415795.24228656292</v>
      </c>
      <c r="R112" s="7">
        <v>419777.34330940247</v>
      </c>
      <c r="S112" s="7">
        <v>423034.22661447525</v>
      </c>
      <c r="T112" s="7">
        <v>425846.21199262142</v>
      </c>
      <c r="U112" s="7">
        <v>428396.43028819561</v>
      </c>
      <c r="V112" s="7">
        <v>452387.14404094219</v>
      </c>
      <c r="W112" s="7">
        <v>476712.88111543655</v>
      </c>
      <c r="X112" s="7">
        <v>496023.09959065914</v>
      </c>
      <c r="Y112" s="7">
        <v>513064.14442801476</v>
      </c>
      <c r="Z112" s="7">
        <v>528598.63408720493</v>
      </c>
      <c r="AA112" s="7">
        <v>542356.62385874987</v>
      </c>
    </row>
    <row r="113" spans="1:27">
      <c r="A113" s="37">
        <v>116</v>
      </c>
      <c r="B113" s="17"/>
      <c r="C113" s="12"/>
      <c r="D113" s="38" t="s">
        <v>32</v>
      </c>
      <c r="E113" s="14" t="s">
        <v>138</v>
      </c>
      <c r="F113" s="43"/>
      <c r="G113" s="26">
        <v>1081456.9216187</v>
      </c>
      <c r="H113" s="7">
        <v>1100414.5587530136</v>
      </c>
      <c r="I113" s="7">
        <v>1124640.7029693127</v>
      </c>
      <c r="J113" s="7">
        <v>1143170.2279465199</v>
      </c>
      <c r="K113" s="7">
        <v>1155868.8564538956</v>
      </c>
      <c r="L113" s="7">
        <v>1185365.6349616051</v>
      </c>
      <c r="M113" s="7">
        <v>1210066.1198618412</v>
      </c>
      <c r="N113" s="7">
        <v>1231603.9269721508</v>
      </c>
      <c r="O113" s="7">
        <v>1248627.9300904274</v>
      </c>
      <c r="P113" s="7">
        <v>1262296.4021935463</v>
      </c>
      <c r="Q113" s="7">
        <v>1291261.3557019234</v>
      </c>
      <c r="R113" s="7">
        <v>1315373.7891640663</v>
      </c>
      <c r="S113" s="7">
        <v>1336131.451343298</v>
      </c>
      <c r="T113" s="7">
        <v>1355092.236115694</v>
      </c>
      <c r="U113" s="7">
        <v>1373438.1100349426</v>
      </c>
      <c r="V113" s="7">
        <v>1520101.6179385185</v>
      </c>
      <c r="W113" s="7">
        <v>1663974.9739513397</v>
      </c>
      <c r="X113" s="7">
        <v>1794535.2131447792</v>
      </c>
      <c r="Y113" s="7">
        <v>1921758.1453256607</v>
      </c>
      <c r="Z113" s="7">
        <v>2040849.6867012978</v>
      </c>
      <c r="AA113" s="7">
        <v>2150845.8481683731</v>
      </c>
    </row>
    <row r="114" spans="1:27">
      <c r="A114" s="93">
        <v>117</v>
      </c>
      <c r="B114" s="94"/>
      <c r="C114" s="95" t="s">
        <v>4</v>
      </c>
      <c r="D114" s="96" t="s">
        <v>139</v>
      </c>
      <c r="E114" s="97"/>
      <c r="F114" s="98"/>
      <c r="G114" s="100">
        <v>3807942.0037946701</v>
      </c>
      <c r="H114" s="101">
        <v>3857319.3311367035</v>
      </c>
      <c r="I114" s="101">
        <v>3908068.114376545</v>
      </c>
      <c r="J114" s="101">
        <v>3952206.1130633354</v>
      </c>
      <c r="K114" s="101">
        <v>3992481.543264389</v>
      </c>
      <c r="L114" s="101">
        <v>4084813.5679426193</v>
      </c>
      <c r="M114" s="101">
        <v>4167734.2113399506</v>
      </c>
      <c r="N114" s="101">
        <v>4244282.9808835983</v>
      </c>
      <c r="O114" s="101">
        <v>4311923.4424066544</v>
      </c>
      <c r="P114" s="101">
        <v>4375373.2561044693</v>
      </c>
      <c r="Q114" s="101">
        <v>4487819.187330246</v>
      </c>
      <c r="R114" s="101">
        <v>4591321.7108955383</v>
      </c>
      <c r="S114" s="101">
        <v>4686647.0217084885</v>
      </c>
      <c r="T114" s="101">
        <v>4777147.7030467987</v>
      </c>
      <c r="U114" s="101">
        <v>4865812.7124147415</v>
      </c>
      <c r="V114" s="101">
        <v>5503612.207816124</v>
      </c>
      <c r="W114" s="101">
        <v>6177787.1367549896</v>
      </c>
      <c r="X114" s="101">
        <v>6838831.3256626129</v>
      </c>
      <c r="Y114" s="101">
        <v>7524743.7511148453</v>
      </c>
      <c r="Z114" s="101">
        <v>8185561.4818181992</v>
      </c>
      <c r="AA114" s="101">
        <v>8765670.1948957443</v>
      </c>
    </row>
    <row r="115" spans="1:27">
      <c r="A115" s="37">
        <v>118</v>
      </c>
      <c r="B115" s="17"/>
      <c r="C115" s="16"/>
      <c r="D115" s="38" t="s">
        <v>8</v>
      </c>
      <c r="E115" s="49" t="s">
        <v>140</v>
      </c>
      <c r="F115" s="40"/>
      <c r="G115" s="26">
        <v>3041445.9965052605</v>
      </c>
      <c r="H115" s="7">
        <v>3078987.6677746773</v>
      </c>
      <c r="I115" s="7">
        <v>3115974.3296198845</v>
      </c>
      <c r="J115" s="7">
        <v>3147642.1585066319</v>
      </c>
      <c r="K115" s="7">
        <v>3175860.9245452881</v>
      </c>
      <c r="L115" s="7">
        <v>3249091.7051680088</v>
      </c>
      <c r="M115" s="7">
        <v>3314480.8208119869</v>
      </c>
      <c r="N115" s="7">
        <v>3374197.569316864</v>
      </c>
      <c r="O115" s="7">
        <v>3426203.5299339294</v>
      </c>
      <c r="P115" s="7">
        <v>3474378.9851984978</v>
      </c>
      <c r="Q115" s="7">
        <v>3564583.1288583279</v>
      </c>
      <c r="R115" s="7">
        <v>3647334.1021955013</v>
      </c>
      <c r="S115" s="7">
        <v>3723090.2837061882</v>
      </c>
      <c r="T115" s="7">
        <v>3794580.0709400177</v>
      </c>
      <c r="U115" s="7">
        <v>3864148.3558139801</v>
      </c>
      <c r="V115" s="7">
        <v>4382967.4230155945</v>
      </c>
      <c r="W115" s="7">
        <v>4939794.5400085449</v>
      </c>
      <c r="X115" s="7">
        <v>5483746.2251806259</v>
      </c>
      <c r="Y115" s="7">
        <v>6049793.5654878616</v>
      </c>
      <c r="Z115" s="7">
        <v>6591237.4161310196</v>
      </c>
      <c r="AA115" s="7">
        <v>7053056.9121055603</v>
      </c>
    </row>
    <row r="116" spans="1:27">
      <c r="A116" s="37">
        <v>119</v>
      </c>
      <c r="B116" s="10"/>
      <c r="C116" s="16"/>
      <c r="D116" s="38" t="s">
        <v>10</v>
      </c>
      <c r="E116" s="49" t="s">
        <v>141</v>
      </c>
      <c r="F116" s="40"/>
      <c r="G116" s="26">
        <v>417917.92646453937</v>
      </c>
      <c r="H116" s="7">
        <v>420819.03564184904</v>
      </c>
      <c r="I116" s="7">
        <v>424295.55402550101</v>
      </c>
      <c r="J116" s="7">
        <v>427846.30472239852</v>
      </c>
      <c r="K116" s="7">
        <v>432213.00150600076</v>
      </c>
      <c r="L116" s="7">
        <v>440455.45883208513</v>
      </c>
      <c r="M116" s="7">
        <v>448347.7832005173</v>
      </c>
      <c r="N116" s="7">
        <v>456346.72077612579</v>
      </c>
      <c r="O116" s="7">
        <v>463964.50382131338</v>
      </c>
      <c r="P116" s="7">
        <v>471580.99232622981</v>
      </c>
      <c r="Q116" s="7">
        <v>483081.81452064216</v>
      </c>
      <c r="R116" s="7">
        <v>494210.13217592239</v>
      </c>
      <c r="S116" s="7">
        <v>504688.69049203396</v>
      </c>
      <c r="T116" s="7">
        <v>514678.30388969183</v>
      </c>
      <c r="U116" s="7">
        <v>524366.33246177435</v>
      </c>
      <c r="V116" s="7">
        <v>585383.70888967812</v>
      </c>
      <c r="W116" s="7">
        <v>649718.09293684363</v>
      </c>
      <c r="X116" s="7">
        <v>716632.37660741806</v>
      </c>
      <c r="Y116" s="7">
        <v>786462.54065802693</v>
      </c>
      <c r="Z116" s="7">
        <v>858445.77297069132</v>
      </c>
      <c r="AA116" s="7">
        <v>931227.89515057206</v>
      </c>
    </row>
    <row r="117" spans="1:27">
      <c r="A117" s="37">
        <v>120</v>
      </c>
      <c r="B117" s="17"/>
      <c r="C117" s="11"/>
      <c r="D117" s="38" t="s">
        <v>22</v>
      </c>
      <c r="E117" s="9" t="s">
        <v>142</v>
      </c>
      <c r="F117" s="46"/>
      <c r="G117" s="26">
        <v>348578.05881530046</v>
      </c>
      <c r="H117" s="7">
        <v>357512.56125456095</v>
      </c>
      <c r="I117" s="7">
        <v>367798.23143982887</v>
      </c>
      <c r="J117" s="7">
        <v>376717.64424902201</v>
      </c>
      <c r="K117" s="7">
        <v>384407.57137542963</v>
      </c>
      <c r="L117" s="7">
        <v>395266.41358149052</v>
      </c>
      <c r="M117" s="7">
        <v>404905.64113336802</v>
      </c>
      <c r="N117" s="7">
        <v>413738.74352562428</v>
      </c>
      <c r="O117" s="7">
        <v>421755.36560457945</v>
      </c>
      <c r="P117" s="7">
        <v>429413.35217142105</v>
      </c>
      <c r="Q117" s="7">
        <v>440154.31177854538</v>
      </c>
      <c r="R117" s="7">
        <v>449777.47345072031</v>
      </c>
      <c r="S117" s="7">
        <v>458867.96343332529</v>
      </c>
      <c r="T117" s="7">
        <v>467889.24485653639</v>
      </c>
      <c r="U117" s="7">
        <v>477298.01570945978</v>
      </c>
      <c r="V117" s="7">
        <v>535260.91003262997</v>
      </c>
      <c r="W117" s="7">
        <v>588274.57524883747</v>
      </c>
      <c r="X117" s="7">
        <v>638452.58199667931</v>
      </c>
      <c r="Y117" s="7">
        <v>688487.51796734333</v>
      </c>
      <c r="Z117" s="7">
        <v>735878.26024925709</v>
      </c>
      <c r="AA117" s="7">
        <v>781385.29701590538</v>
      </c>
    </row>
    <row r="118" spans="1:27">
      <c r="A118" s="93">
        <v>121</v>
      </c>
      <c r="B118" s="94"/>
      <c r="C118" s="95" t="s">
        <v>143</v>
      </c>
      <c r="D118" s="96" t="s">
        <v>144</v>
      </c>
      <c r="E118" s="97"/>
      <c r="F118" s="98"/>
      <c r="G118" s="100">
        <v>2529980.2246608734</v>
      </c>
      <c r="H118" s="101">
        <v>2564302.5234098434</v>
      </c>
      <c r="I118" s="101">
        <v>2604626.2904701233</v>
      </c>
      <c r="J118" s="101">
        <v>2641709.9791126251</v>
      </c>
      <c r="K118" s="101">
        <v>2676857.0413246155</v>
      </c>
      <c r="L118" s="101">
        <v>2725354.238448143</v>
      </c>
      <c r="M118" s="101">
        <v>2769277.6146841049</v>
      </c>
      <c r="N118" s="101">
        <v>2810931.3534460068</v>
      </c>
      <c r="O118" s="101">
        <v>2848654.5874347687</v>
      </c>
      <c r="P118" s="101">
        <v>2883844.5020294189</v>
      </c>
      <c r="Q118" s="101">
        <v>2931944.8556213379</v>
      </c>
      <c r="R118" s="101">
        <v>2976255.5913648605</v>
      </c>
      <c r="S118" s="101">
        <v>3018013.7201271057</v>
      </c>
      <c r="T118" s="101">
        <v>3057933.8199834824</v>
      </c>
      <c r="U118" s="101">
        <v>3096960.0204153061</v>
      </c>
      <c r="V118" s="101">
        <v>3335256.0429916382</v>
      </c>
      <c r="W118" s="101">
        <v>3577180.541475296</v>
      </c>
      <c r="X118" s="101">
        <v>3812941.1063737869</v>
      </c>
      <c r="Y118" s="101">
        <v>4045507.0928764343</v>
      </c>
      <c r="Z118" s="101">
        <v>4272273.5319385529</v>
      </c>
      <c r="AA118" s="101">
        <v>4492402.0677242279</v>
      </c>
    </row>
    <row r="119" spans="1:27">
      <c r="A119" s="37">
        <v>122</v>
      </c>
      <c r="B119" s="17"/>
      <c r="C119" s="16"/>
      <c r="D119" s="38" t="s">
        <v>8</v>
      </c>
      <c r="E119" s="49" t="s">
        <v>145</v>
      </c>
      <c r="F119" s="40"/>
      <c r="G119" s="26">
        <v>248110.17221906781</v>
      </c>
      <c r="H119" s="7">
        <v>247904.64444247633</v>
      </c>
      <c r="I119" s="7">
        <v>248423.21867576987</v>
      </c>
      <c r="J119" s="7">
        <v>249188.1984257251</v>
      </c>
      <c r="K119" s="7">
        <v>250750.01614047959</v>
      </c>
      <c r="L119" s="7">
        <v>255059.37911298499</v>
      </c>
      <c r="M119" s="7">
        <v>259120.65979353711</v>
      </c>
      <c r="N119" s="7">
        <v>263074.61834746599</v>
      </c>
      <c r="O119" s="7">
        <v>266841.26202730834</v>
      </c>
      <c r="P119" s="7">
        <v>270556.4975883998</v>
      </c>
      <c r="Q119" s="7">
        <v>277013.09605085477</v>
      </c>
      <c r="R119" s="7">
        <v>283313.57023010775</v>
      </c>
      <c r="S119" s="7">
        <v>289178.78441376984</v>
      </c>
      <c r="T119" s="7">
        <v>294689.1548592411</v>
      </c>
      <c r="U119" s="7">
        <v>299944.39344552159</v>
      </c>
      <c r="V119" s="7">
        <v>334259.92707846314</v>
      </c>
      <c r="W119" s="7">
        <v>370635.10558534414</v>
      </c>
      <c r="X119" s="7">
        <v>406796.79562437907</v>
      </c>
      <c r="Y119" s="7">
        <v>443266.4290631786</v>
      </c>
      <c r="Z119" s="7">
        <v>479876.68735104054</v>
      </c>
      <c r="AA119" s="7">
        <v>516527.39756709337</v>
      </c>
    </row>
    <row r="120" spans="1:27">
      <c r="A120" s="37">
        <v>123</v>
      </c>
      <c r="B120" s="17"/>
      <c r="C120" s="16"/>
      <c r="D120" s="38" t="s">
        <v>10</v>
      </c>
      <c r="E120" s="49" t="s">
        <v>146</v>
      </c>
      <c r="F120" s="40"/>
      <c r="G120" s="26">
        <v>1254071.4006773233</v>
      </c>
      <c r="H120" s="7">
        <v>1272890.6161530018</v>
      </c>
      <c r="I120" s="7">
        <v>1293409.4467191994</v>
      </c>
      <c r="J120" s="7">
        <v>1313018.4616720378</v>
      </c>
      <c r="K120" s="7">
        <v>1331807.7425228059</v>
      </c>
      <c r="L120" s="7">
        <v>1352789.3800106645</v>
      </c>
      <c r="M120" s="7">
        <v>1371879.3383532763</v>
      </c>
      <c r="N120" s="7">
        <v>1390300.0784832537</v>
      </c>
      <c r="O120" s="7">
        <v>1407048.8968163729</v>
      </c>
      <c r="P120" s="7">
        <v>1422695.4948050678</v>
      </c>
      <c r="Q120" s="7">
        <v>1440204.5281964839</v>
      </c>
      <c r="R120" s="7">
        <v>1456342.903464973</v>
      </c>
      <c r="S120" s="7">
        <v>1471944.8152315617</v>
      </c>
      <c r="T120" s="7">
        <v>1487081.6370612979</v>
      </c>
      <c r="U120" s="7">
        <v>1501969.8030432463</v>
      </c>
      <c r="V120" s="7">
        <v>1584412.1120682359</v>
      </c>
      <c r="W120" s="7">
        <v>1667072.6718361676</v>
      </c>
      <c r="X120" s="7">
        <v>1748361.7107453942</v>
      </c>
      <c r="Y120" s="7">
        <v>1828320.3664294481</v>
      </c>
      <c r="Z120" s="7">
        <v>1908805.4063087702</v>
      </c>
      <c r="AA120" s="7">
        <v>1989794.8027290106</v>
      </c>
    </row>
    <row r="121" spans="1:27">
      <c r="A121" s="37">
        <v>124</v>
      </c>
      <c r="B121" s="10"/>
      <c r="C121" s="16"/>
      <c r="D121" s="38" t="s">
        <v>22</v>
      </c>
      <c r="E121" s="49" t="s">
        <v>147</v>
      </c>
      <c r="F121" s="40"/>
      <c r="G121" s="26">
        <v>54483.453576355794</v>
      </c>
      <c r="H121" s="7">
        <v>54442.42935917966</v>
      </c>
      <c r="I121" s="7">
        <v>54760.998285813272</v>
      </c>
      <c r="J121" s="7">
        <v>55085.491908015028</v>
      </c>
      <c r="K121" s="7">
        <v>55475.419671612734</v>
      </c>
      <c r="L121" s="7">
        <v>56177.422377351053</v>
      </c>
      <c r="M121" s="7">
        <v>56840.850410088002</v>
      </c>
      <c r="N121" s="7">
        <v>57506.219757955623</v>
      </c>
      <c r="O121" s="7">
        <v>58101.017294510442</v>
      </c>
      <c r="P121" s="7">
        <v>58645.960692496483</v>
      </c>
      <c r="Q121" s="7">
        <v>59519.403443596399</v>
      </c>
      <c r="R121" s="7">
        <v>60335.781436065692</v>
      </c>
      <c r="S121" s="7">
        <v>61080.102584288987</v>
      </c>
      <c r="T121" s="7">
        <v>61759.661530481811</v>
      </c>
      <c r="U121" s="7">
        <v>62385.822602521119</v>
      </c>
      <c r="V121" s="7">
        <v>66527.325188819421</v>
      </c>
      <c r="W121" s="7">
        <v>70961.551636732824</v>
      </c>
      <c r="X121" s="7">
        <v>75503.253484913992</v>
      </c>
      <c r="Y121" s="7">
        <v>80137.511281926534</v>
      </c>
      <c r="Z121" s="7">
        <v>84925.111341152806</v>
      </c>
      <c r="AA121" s="7">
        <v>89824.35096971468</v>
      </c>
    </row>
    <row r="122" spans="1:27">
      <c r="A122" s="37">
        <v>125</v>
      </c>
      <c r="B122" s="17"/>
      <c r="C122" s="11"/>
      <c r="D122" s="50"/>
      <c r="E122" s="9" t="s">
        <v>148</v>
      </c>
      <c r="F122" s="46"/>
      <c r="G122" s="26">
        <v>973315.17971324921</v>
      </c>
      <c r="H122" s="7">
        <v>989064.85430717468</v>
      </c>
      <c r="I122" s="7">
        <v>1008032.6150457859</v>
      </c>
      <c r="J122" s="7">
        <v>1024417.8507871628</v>
      </c>
      <c r="K122" s="7">
        <v>1038823.8615214825</v>
      </c>
      <c r="L122" s="7">
        <v>1061328.0722513199</v>
      </c>
      <c r="M122" s="7">
        <v>1081436.788018465</v>
      </c>
      <c r="N122" s="7">
        <v>1100050.4327173233</v>
      </c>
      <c r="O122" s="7">
        <v>1116663.4327719212</v>
      </c>
      <c r="P122" s="7">
        <v>1131946.5289392471</v>
      </c>
      <c r="Q122" s="7">
        <v>1155207.7959580421</v>
      </c>
      <c r="R122" s="7">
        <v>1176263.3703687191</v>
      </c>
      <c r="S122" s="7">
        <v>1195810.0284495354</v>
      </c>
      <c r="T122" s="7">
        <v>1214403.3959829807</v>
      </c>
      <c r="U122" s="7">
        <v>1232659.9833655357</v>
      </c>
      <c r="V122" s="7">
        <v>1350056.5932078362</v>
      </c>
      <c r="W122" s="7">
        <v>1468511.2385606766</v>
      </c>
      <c r="X122" s="7">
        <v>1582279.3519105911</v>
      </c>
      <c r="Y122" s="7">
        <v>1693782.8199458122</v>
      </c>
      <c r="Z122" s="7">
        <v>1798666.3757987022</v>
      </c>
      <c r="AA122" s="7">
        <v>1896255.5276107788</v>
      </c>
    </row>
    <row r="123" spans="1:27">
      <c r="A123" s="93">
        <v>126</v>
      </c>
      <c r="B123" s="94"/>
      <c r="C123" s="95" t="s">
        <v>149</v>
      </c>
      <c r="D123" s="96" t="s">
        <v>150</v>
      </c>
      <c r="E123" s="97"/>
      <c r="F123" s="98"/>
      <c r="G123" s="100">
        <v>1447991.4376134872</v>
      </c>
      <c r="H123" s="101">
        <v>1487363.1061649323</v>
      </c>
      <c r="I123" s="101">
        <v>1531028.744383812</v>
      </c>
      <c r="J123" s="101">
        <v>1570080.8508806229</v>
      </c>
      <c r="K123" s="101">
        <v>1604817.6159029007</v>
      </c>
      <c r="L123" s="101">
        <v>1654003.5462474823</v>
      </c>
      <c r="M123" s="101">
        <v>1698739.3329725266</v>
      </c>
      <c r="N123" s="101">
        <v>1740118.9802598953</v>
      </c>
      <c r="O123" s="101">
        <v>1777193.6143245697</v>
      </c>
      <c r="P123" s="101">
        <v>1811055.9588632584</v>
      </c>
      <c r="Q123" s="101">
        <v>1859547.2001953125</v>
      </c>
      <c r="R123" s="101">
        <v>1903686.7872228622</v>
      </c>
      <c r="S123" s="101">
        <v>1945067.8721885681</v>
      </c>
      <c r="T123" s="101">
        <v>1984590.8246898651</v>
      </c>
      <c r="U123" s="101">
        <v>2023280.7246875763</v>
      </c>
      <c r="V123" s="101">
        <v>2271081.7358446121</v>
      </c>
      <c r="W123" s="101">
        <v>2535602.8713645935</v>
      </c>
      <c r="X123" s="101">
        <v>2798653.9138069153</v>
      </c>
      <c r="Y123" s="101">
        <v>3061323.5756034851</v>
      </c>
      <c r="Z123" s="101">
        <v>3309779.4321308136</v>
      </c>
      <c r="AA123" s="101">
        <v>3540651.68658638</v>
      </c>
    </row>
    <row r="124" spans="1:27">
      <c r="A124" s="37">
        <v>127</v>
      </c>
      <c r="B124" s="12"/>
      <c r="C124" s="12"/>
      <c r="D124" s="38" t="s">
        <v>8</v>
      </c>
      <c r="E124" s="49" t="s">
        <v>151</v>
      </c>
      <c r="F124" s="40"/>
      <c r="G124" s="26">
        <v>1179838.7063484192</v>
      </c>
      <c r="H124" s="7">
        <v>1211034.2301898003</v>
      </c>
      <c r="I124" s="7">
        <v>1244000.8226861954</v>
      </c>
      <c r="J124" s="7">
        <v>1273437.3228416443</v>
      </c>
      <c r="K124" s="7">
        <v>1299572.7840461731</v>
      </c>
      <c r="L124" s="7">
        <v>1336954.966032505</v>
      </c>
      <c r="M124" s="7">
        <v>1371206.9932284355</v>
      </c>
      <c r="N124" s="7">
        <v>1403239.5067625046</v>
      </c>
      <c r="O124" s="7">
        <v>1432206.044614315</v>
      </c>
      <c r="P124" s="7">
        <v>1458922.4377212524</v>
      </c>
      <c r="Q124" s="7">
        <v>1496890.45611763</v>
      </c>
      <c r="R124" s="7">
        <v>1531718.4115200043</v>
      </c>
      <c r="S124" s="7">
        <v>1564420.4285488129</v>
      </c>
      <c r="T124" s="7">
        <v>1595633.0674877167</v>
      </c>
      <c r="U124" s="7">
        <v>1626126.480260849</v>
      </c>
      <c r="V124" s="7">
        <v>1818992.9918766022</v>
      </c>
      <c r="W124" s="7">
        <v>2023743.337223053</v>
      </c>
      <c r="X124" s="7">
        <v>2224551.8054447174</v>
      </c>
      <c r="Y124" s="7">
        <v>2423473.624707222</v>
      </c>
      <c r="Z124" s="7">
        <v>2611501.7616767883</v>
      </c>
      <c r="AA124" s="7">
        <v>2784903.5890655518</v>
      </c>
    </row>
    <row r="125" spans="1:27">
      <c r="A125" s="37">
        <v>128</v>
      </c>
      <c r="B125" s="17"/>
      <c r="C125" s="16"/>
      <c r="D125" s="52" t="s">
        <v>10</v>
      </c>
      <c r="E125" s="49" t="s">
        <v>152</v>
      </c>
      <c r="F125" s="40"/>
      <c r="G125" s="26">
        <v>6006.3608507514</v>
      </c>
      <c r="H125" s="7">
        <v>6030.6677854061127</v>
      </c>
      <c r="I125" s="7">
        <v>6168.0527520775795</v>
      </c>
      <c r="J125" s="7">
        <v>6272.7089350521564</v>
      </c>
      <c r="K125" s="7">
        <v>6348.9751983880997</v>
      </c>
      <c r="L125" s="7">
        <v>6582.5171287059784</v>
      </c>
      <c r="M125" s="7">
        <v>6790.646799236536</v>
      </c>
      <c r="N125" s="7">
        <v>6974.6381711661816</v>
      </c>
      <c r="O125" s="7">
        <v>7133.3652530014515</v>
      </c>
      <c r="P125" s="7">
        <v>7273.5787835717201</v>
      </c>
      <c r="Q125" s="7">
        <v>7571.2917382121086</v>
      </c>
      <c r="R125" s="7">
        <v>7843.7951736748219</v>
      </c>
      <c r="S125" s="7">
        <v>8089.2297586798668</v>
      </c>
      <c r="T125" s="7">
        <v>8317.3941005766392</v>
      </c>
      <c r="U125" s="7">
        <v>8537.2446692585945</v>
      </c>
      <c r="V125" s="7">
        <v>10183.662458002567</v>
      </c>
      <c r="W125" s="7">
        <v>12020.879086375237</v>
      </c>
      <c r="X125" s="7">
        <v>13991.956082105637</v>
      </c>
      <c r="Y125" s="7">
        <v>16031.543710529804</v>
      </c>
      <c r="Z125" s="7">
        <v>17962.573961496353</v>
      </c>
      <c r="AA125" s="7">
        <v>19864.249887406826</v>
      </c>
    </row>
    <row r="126" spans="1:27">
      <c r="A126" s="37">
        <v>129</v>
      </c>
      <c r="B126" s="10"/>
      <c r="C126" s="16"/>
      <c r="D126" s="38" t="s">
        <v>22</v>
      </c>
      <c r="E126" s="15" t="s">
        <v>153</v>
      </c>
      <c r="F126" s="43"/>
      <c r="G126" s="26">
        <v>16297.985761510208</v>
      </c>
      <c r="H126" s="7">
        <v>16479.356031907722</v>
      </c>
      <c r="I126" s="7">
        <v>16955.533663542941</v>
      </c>
      <c r="J126" s="7">
        <v>17393.467610348947</v>
      </c>
      <c r="K126" s="7">
        <v>17796.360936059617</v>
      </c>
      <c r="L126" s="7">
        <v>18356.953615631908</v>
      </c>
      <c r="M126" s="7">
        <v>18858.207450931892</v>
      </c>
      <c r="N126" s="7">
        <v>19311.143598576076</v>
      </c>
      <c r="O126" s="7">
        <v>19708.939437702298</v>
      </c>
      <c r="P126" s="7">
        <v>20065.606950403191</v>
      </c>
      <c r="Q126" s="7">
        <v>20589.636712920852</v>
      </c>
      <c r="R126" s="7">
        <v>21062.253494245932</v>
      </c>
      <c r="S126" s="7">
        <v>21503.858877991326</v>
      </c>
      <c r="T126" s="7">
        <v>21926.044177280739</v>
      </c>
      <c r="U126" s="7">
        <v>22339.670616646297</v>
      </c>
      <c r="V126" s="7">
        <v>25018.445432396606</v>
      </c>
      <c r="W126" s="7">
        <v>27776.844602777623</v>
      </c>
      <c r="X126" s="7">
        <v>30310.52933261916</v>
      </c>
      <c r="Y126" s="7">
        <v>32784.717527862638</v>
      </c>
      <c r="Z126" s="7">
        <v>35071.112933639437</v>
      </c>
      <c r="AA126" s="7">
        <v>36987.552817197517</v>
      </c>
    </row>
    <row r="127" spans="1:27">
      <c r="A127" s="37">
        <v>130</v>
      </c>
      <c r="B127" s="17"/>
      <c r="C127" s="11"/>
      <c r="D127" s="38" t="s">
        <v>24</v>
      </c>
      <c r="E127" s="9" t="s">
        <v>215</v>
      </c>
      <c r="F127" s="46"/>
      <c r="G127" s="26">
        <v>237797.41292339563</v>
      </c>
      <c r="H127" s="7">
        <v>245725.92091104388</v>
      </c>
      <c r="I127" s="7">
        <v>255668.01221320033</v>
      </c>
      <c r="J127" s="7">
        <v>264606.75097322464</v>
      </c>
      <c r="K127" s="7">
        <v>272601.01235178113</v>
      </c>
      <c r="L127" s="7">
        <v>283442.48138815165</v>
      </c>
      <c r="M127" s="7">
        <v>293058.34667029977</v>
      </c>
      <c r="N127" s="7">
        <v>301614.48938062787</v>
      </c>
      <c r="O127" s="7">
        <v>309021.53450891376</v>
      </c>
      <c r="P127" s="7">
        <v>315531.8846718967</v>
      </c>
      <c r="Q127" s="7">
        <v>325052.50856636465</v>
      </c>
      <c r="R127" s="7">
        <v>333443.96952815354</v>
      </c>
      <c r="S127" s="7">
        <v>341269.75913865864</v>
      </c>
      <c r="T127" s="7">
        <v>348772.85438941419</v>
      </c>
      <c r="U127" s="7">
        <v>356186.68423068523</v>
      </c>
      <c r="V127" s="7">
        <v>405922.31830757856</v>
      </c>
      <c r="W127" s="7">
        <v>460136.40237303078</v>
      </c>
      <c r="X127" s="7">
        <v>516730.0873644501</v>
      </c>
      <c r="Y127" s="7">
        <v>574665.32478614151</v>
      </c>
      <c r="Z127" s="7">
        <v>629599.3765245676</v>
      </c>
      <c r="AA127" s="7">
        <v>681964.48008009791</v>
      </c>
    </row>
    <row r="128" spans="1:27">
      <c r="A128" s="37">
        <v>131</v>
      </c>
      <c r="B128" s="12"/>
      <c r="C128" s="12"/>
      <c r="D128" s="38" t="s">
        <v>26</v>
      </c>
      <c r="E128" s="15" t="s">
        <v>154</v>
      </c>
      <c r="F128" s="43"/>
      <c r="G128" s="26">
        <v>0</v>
      </c>
      <c r="H128" s="7">
        <v>0</v>
      </c>
      <c r="I128" s="7">
        <v>0</v>
      </c>
      <c r="J128" s="7">
        <v>0</v>
      </c>
      <c r="K128" s="7">
        <v>0</v>
      </c>
      <c r="L128" s="7">
        <v>0</v>
      </c>
      <c r="M128" s="7">
        <v>0</v>
      </c>
      <c r="N128" s="7">
        <v>0</v>
      </c>
      <c r="O128" s="7">
        <v>0</v>
      </c>
      <c r="P128" s="7">
        <v>0</v>
      </c>
      <c r="Q128" s="7">
        <v>0</v>
      </c>
      <c r="R128" s="7">
        <v>0</v>
      </c>
      <c r="S128" s="7">
        <v>0</v>
      </c>
      <c r="T128" s="7">
        <v>0</v>
      </c>
      <c r="U128" s="7">
        <v>0</v>
      </c>
      <c r="V128" s="7">
        <v>0</v>
      </c>
      <c r="W128" s="7">
        <v>0</v>
      </c>
      <c r="X128" s="7">
        <v>0</v>
      </c>
      <c r="Y128" s="7">
        <v>0</v>
      </c>
      <c r="Z128" s="7">
        <v>0</v>
      </c>
      <c r="AA128" s="7">
        <v>0</v>
      </c>
    </row>
    <row r="129" spans="1:27">
      <c r="A129" s="37">
        <v>132</v>
      </c>
      <c r="B129" s="12"/>
      <c r="C129" s="12"/>
      <c r="D129" s="38" t="s">
        <v>32</v>
      </c>
      <c r="E129" s="15" t="s">
        <v>155</v>
      </c>
      <c r="F129" s="43"/>
      <c r="G129" s="26">
        <v>8050.9801078073215</v>
      </c>
      <c r="H129" s="7">
        <v>8092.9076846488751</v>
      </c>
      <c r="I129" s="7">
        <v>8236.3337066587992</v>
      </c>
      <c r="J129" s="7">
        <v>8370.592328405939</v>
      </c>
      <c r="K129" s="7">
        <v>8498.4632009561174</v>
      </c>
      <c r="L129" s="7">
        <v>8666.6120713609271</v>
      </c>
      <c r="M129" s="7">
        <v>8825.0867391950451</v>
      </c>
      <c r="N129" s="7">
        <v>8979.1919347804505</v>
      </c>
      <c r="O129" s="7">
        <v>9123.7032364145853</v>
      </c>
      <c r="P129" s="7">
        <v>9262.420203249203</v>
      </c>
      <c r="Q129" s="7">
        <v>9443.3031963305548</v>
      </c>
      <c r="R129" s="7">
        <v>9618.3971585230902</v>
      </c>
      <c r="S129" s="7">
        <v>9784.6068583957385</v>
      </c>
      <c r="T129" s="7">
        <v>9941.4239085947629</v>
      </c>
      <c r="U129" s="7">
        <v>10090.652724576183</v>
      </c>
      <c r="V129" s="7">
        <v>10964.326313859783</v>
      </c>
      <c r="W129" s="7">
        <v>11925.37999936007</v>
      </c>
      <c r="X129" s="7">
        <v>13069.511384672485</v>
      </c>
      <c r="Y129" s="7">
        <v>14368.372138361447</v>
      </c>
      <c r="Z129" s="7">
        <v>15644.580836875364</v>
      </c>
      <c r="AA129" s="7">
        <v>16931.82459064573</v>
      </c>
    </row>
    <row r="130" spans="1:27">
      <c r="A130" s="93">
        <v>133</v>
      </c>
      <c r="B130" s="94"/>
      <c r="C130" s="95" t="s">
        <v>156</v>
      </c>
      <c r="D130" s="96" t="s">
        <v>157</v>
      </c>
      <c r="E130" s="97"/>
      <c r="F130" s="98"/>
      <c r="G130" s="100">
        <v>107005.96091211587</v>
      </c>
      <c r="H130" s="101">
        <v>110068.22148703039</v>
      </c>
      <c r="I130" s="101">
        <v>113975.28594237566</v>
      </c>
      <c r="J130" s="101">
        <v>117269.654304564</v>
      </c>
      <c r="K130" s="101">
        <v>120081.9079445377</v>
      </c>
      <c r="L130" s="101">
        <v>124158.80298271403</v>
      </c>
      <c r="M130" s="101">
        <v>127773.4564890191</v>
      </c>
      <c r="N130" s="101">
        <v>131019.47357262671</v>
      </c>
      <c r="O130" s="101">
        <v>133854.41018434241</v>
      </c>
      <c r="P130" s="101">
        <v>136368.45084410161</v>
      </c>
      <c r="Q130" s="101">
        <v>140235.0085060522</v>
      </c>
      <c r="R130" s="101">
        <v>143723.8937301971</v>
      </c>
      <c r="S130" s="101">
        <v>146976.32759130746</v>
      </c>
      <c r="T130" s="101">
        <v>150058.54343076795</v>
      </c>
      <c r="U130" s="101">
        <v>153048.83366729319</v>
      </c>
      <c r="V130" s="101">
        <v>173528.94251023978</v>
      </c>
      <c r="W130" s="101">
        <v>196638.31897964515</v>
      </c>
      <c r="X130" s="101">
        <v>221009.08443756402</v>
      </c>
      <c r="Y130" s="101">
        <v>247242.69801111519</v>
      </c>
      <c r="Z130" s="101">
        <v>273816.72111607902</v>
      </c>
      <c r="AA130" s="101">
        <v>299865.51324366964</v>
      </c>
    </row>
    <row r="131" spans="1:27">
      <c r="A131" s="93">
        <v>134</v>
      </c>
      <c r="B131" s="94"/>
      <c r="C131" s="95" t="s">
        <v>158</v>
      </c>
      <c r="D131" s="96" t="s">
        <v>159</v>
      </c>
      <c r="E131" s="97"/>
      <c r="F131" s="98"/>
      <c r="G131" s="100">
        <v>169125.98276674747</v>
      </c>
      <c r="H131" s="101">
        <v>172030.50304616988</v>
      </c>
      <c r="I131" s="101">
        <v>176584.14375336468</v>
      </c>
      <c r="J131" s="101">
        <v>180691.70090989769</v>
      </c>
      <c r="K131" s="101">
        <v>184382.41355453432</v>
      </c>
      <c r="L131" s="101">
        <v>189229.89954943955</v>
      </c>
      <c r="M131" s="101">
        <v>193554.07174798846</v>
      </c>
      <c r="N131" s="101">
        <v>197526.175629884</v>
      </c>
      <c r="O131" s="101">
        <v>201027.97395332158</v>
      </c>
      <c r="P131" s="101">
        <v>204186.22024919093</v>
      </c>
      <c r="Q131" s="101">
        <v>208625.82454350591</v>
      </c>
      <c r="R131" s="101">
        <v>212567.30373322964</v>
      </c>
      <c r="S131" s="101">
        <v>216230.33713136613</v>
      </c>
      <c r="T131" s="101">
        <v>219723.35168784857</v>
      </c>
      <c r="U131" s="101">
        <v>223178.22803479433</v>
      </c>
      <c r="V131" s="101">
        <v>245098.2517029345</v>
      </c>
      <c r="W131" s="101">
        <v>267763.45962068439</v>
      </c>
      <c r="X131" s="101">
        <v>290062.36853608489</v>
      </c>
      <c r="Y131" s="101">
        <v>312651.88886058331</v>
      </c>
      <c r="Z131" s="101">
        <v>334033.6479434669</v>
      </c>
      <c r="AA131" s="101">
        <v>353796.06810799241</v>
      </c>
    </row>
    <row r="132" spans="1:27">
      <c r="A132" s="37">
        <v>135</v>
      </c>
      <c r="B132" s="17"/>
      <c r="C132" s="16"/>
      <c r="D132" s="38" t="s">
        <v>8</v>
      </c>
      <c r="E132" s="49" t="s">
        <v>160</v>
      </c>
      <c r="F132" s="40"/>
      <c r="G132" s="26">
        <v>56246.119117711496</v>
      </c>
      <c r="H132" s="7">
        <v>57345.569981327571</v>
      </c>
      <c r="I132" s="7">
        <v>58704.283848349005</v>
      </c>
      <c r="J132" s="7">
        <v>60013.457090993586</v>
      </c>
      <c r="K132" s="7">
        <v>61304.966112614085</v>
      </c>
      <c r="L132" s="7">
        <v>62981.528672319837</v>
      </c>
      <c r="M132" s="7">
        <v>64537.34687211283</v>
      </c>
      <c r="N132" s="7">
        <v>66023.03667332948</v>
      </c>
      <c r="O132" s="7">
        <v>67381.676206185715</v>
      </c>
      <c r="P132" s="7">
        <v>68647.642085123749</v>
      </c>
      <c r="Q132" s="7">
        <v>70342.056166475639</v>
      </c>
      <c r="R132" s="7">
        <v>71889.662641978648</v>
      </c>
      <c r="S132" s="7">
        <v>73342.387189345085</v>
      </c>
      <c r="T132" s="7">
        <v>74721.87277210498</v>
      </c>
      <c r="U132" s="7">
        <v>76061.603907254001</v>
      </c>
      <c r="V132" s="7">
        <v>84071.85279939085</v>
      </c>
      <c r="W132" s="7">
        <v>92265.275393832242</v>
      </c>
      <c r="X132" s="7">
        <v>100199.11833747936</v>
      </c>
      <c r="Y132" s="7">
        <v>108396.5030717561</v>
      </c>
      <c r="Z132" s="7">
        <v>116675.85910324554</v>
      </c>
      <c r="AA132" s="7">
        <v>124681.66013612587</v>
      </c>
    </row>
    <row r="133" spans="1:27">
      <c r="A133" s="37">
        <v>136</v>
      </c>
      <c r="B133" s="10"/>
      <c r="C133" s="16"/>
      <c r="D133" s="38" t="s">
        <v>10</v>
      </c>
      <c r="E133" s="49" t="s">
        <v>161</v>
      </c>
      <c r="F133" s="40"/>
      <c r="G133" s="26">
        <v>4727.6778070628643</v>
      </c>
      <c r="H133" s="7">
        <v>4648.3176309559494</v>
      </c>
      <c r="I133" s="7">
        <v>4726.0057178009301</v>
      </c>
      <c r="J133" s="7">
        <v>4788.6178036089987</v>
      </c>
      <c r="K133" s="7">
        <v>4840.9719736799598</v>
      </c>
      <c r="L133" s="7">
        <v>4975.0385515261441</v>
      </c>
      <c r="M133" s="7">
        <v>5091.4769721347839</v>
      </c>
      <c r="N133" s="7">
        <v>5196.5864039286971</v>
      </c>
      <c r="O133" s="7">
        <v>5294.3638419918716</v>
      </c>
      <c r="P133" s="7">
        <v>5392.1315924189985</v>
      </c>
      <c r="Q133" s="7">
        <v>5565.4824807997793</v>
      </c>
      <c r="R133" s="7">
        <v>5725.7505729738623</v>
      </c>
      <c r="S133" s="7">
        <v>5875.9540496915579</v>
      </c>
      <c r="T133" s="7">
        <v>6025.813646607101</v>
      </c>
      <c r="U133" s="7">
        <v>6184.6767332106829</v>
      </c>
      <c r="V133" s="7">
        <v>7261.8783584088087</v>
      </c>
      <c r="W133" s="7">
        <v>8450.9535095430911</v>
      </c>
      <c r="X133" s="7">
        <v>9730.121503546834</v>
      </c>
      <c r="Y133" s="7">
        <v>11097.042115740478</v>
      </c>
      <c r="Z133" s="7">
        <v>12205.596130937338</v>
      </c>
      <c r="AA133" s="7">
        <v>13037.831127822399</v>
      </c>
    </row>
    <row r="134" spans="1:27">
      <c r="A134" s="37">
        <v>137</v>
      </c>
      <c r="B134" s="10"/>
      <c r="C134" s="11"/>
      <c r="D134" s="52" t="s">
        <v>22</v>
      </c>
      <c r="E134" s="49" t="s">
        <v>162</v>
      </c>
      <c r="F134" s="51"/>
      <c r="G134" s="26">
        <v>680.09171959757805</v>
      </c>
      <c r="H134" s="7">
        <v>563.61975082010031</v>
      </c>
      <c r="I134" s="7">
        <v>562.38276552408934</v>
      </c>
      <c r="J134" s="7">
        <v>561.16427336633205</v>
      </c>
      <c r="K134" s="7">
        <v>560.09741576761007</v>
      </c>
      <c r="L134" s="7">
        <v>565.60924092680216</v>
      </c>
      <c r="M134" s="7">
        <v>571.01331387460232</v>
      </c>
      <c r="N134" s="7">
        <v>577.03408831357956</v>
      </c>
      <c r="O134" s="7">
        <v>583.76442541927099</v>
      </c>
      <c r="P134" s="7">
        <v>591.80407097935677</v>
      </c>
      <c r="Q134" s="7">
        <v>605.99737042933702</v>
      </c>
      <c r="R134" s="7">
        <v>620.74786887317896</v>
      </c>
      <c r="S134" s="7">
        <v>634.86734373867512</v>
      </c>
      <c r="T134" s="7">
        <v>648.90589950978756</v>
      </c>
      <c r="U134" s="7">
        <v>663.37074951827526</v>
      </c>
      <c r="V134" s="7">
        <v>749.05570582300425</v>
      </c>
      <c r="W134" s="7">
        <v>826.12557619065046</v>
      </c>
      <c r="X134" s="7">
        <v>900.42795054614544</v>
      </c>
      <c r="Y134" s="7">
        <v>966.7361786365509</v>
      </c>
      <c r="Z134" s="7">
        <v>1014.859934233129</v>
      </c>
      <c r="AA134" s="7">
        <v>1055.4627168774605</v>
      </c>
    </row>
    <row r="135" spans="1:27">
      <c r="A135" s="37">
        <v>138</v>
      </c>
      <c r="B135" s="10"/>
      <c r="C135" s="11"/>
      <c r="D135" s="52" t="s">
        <v>24</v>
      </c>
      <c r="E135" s="49" t="s">
        <v>163</v>
      </c>
      <c r="F135" s="51"/>
      <c r="G135" s="26">
        <v>4614.1977074444294</v>
      </c>
      <c r="H135" s="7">
        <v>4457.0350825339556</v>
      </c>
      <c r="I135" s="7">
        <v>4691.587926402688</v>
      </c>
      <c r="J135" s="7">
        <v>4908.1357890442014</v>
      </c>
      <c r="K135" s="7">
        <v>5103.7725517340004</v>
      </c>
      <c r="L135" s="7">
        <v>5315.2005372457206</v>
      </c>
      <c r="M135" s="7">
        <v>5495.5015057101846</v>
      </c>
      <c r="N135" s="7">
        <v>5653.4515946246684</v>
      </c>
      <c r="O135" s="7">
        <v>5791.2468020990491</v>
      </c>
      <c r="P135" s="7">
        <v>5915.5411910861731</v>
      </c>
      <c r="Q135" s="7">
        <v>6061.4076825976372</v>
      </c>
      <c r="R135" s="7">
        <v>6184.6086306981742</v>
      </c>
      <c r="S135" s="7">
        <v>6303.9356664046645</v>
      </c>
      <c r="T135" s="7">
        <v>6426.6354374140501</v>
      </c>
      <c r="U135" s="7">
        <v>6560.2392651513219</v>
      </c>
      <c r="V135" s="7">
        <v>7341.089722327888</v>
      </c>
      <c r="W135" s="7">
        <v>8015.9252105951309</v>
      </c>
      <c r="X135" s="7">
        <v>8622.4068173542619</v>
      </c>
      <c r="Y135" s="7">
        <v>9089.7869658283889</v>
      </c>
      <c r="Z135" s="7">
        <v>9338.9827332273126</v>
      </c>
      <c r="AA135" s="7">
        <v>9483.5881428159773</v>
      </c>
    </row>
    <row r="136" spans="1:27">
      <c r="A136" s="37">
        <v>139</v>
      </c>
      <c r="B136" s="17"/>
      <c r="C136" s="11"/>
      <c r="D136" s="50"/>
      <c r="E136" s="9" t="s">
        <v>164</v>
      </c>
      <c r="F136" s="46"/>
      <c r="G136" s="26">
        <v>102857.89779447019</v>
      </c>
      <c r="H136" s="7">
        <v>105015.96265737712</v>
      </c>
      <c r="I136" s="7">
        <v>107899.88169936836</v>
      </c>
      <c r="J136" s="7">
        <v>110420.32524579763</v>
      </c>
      <c r="K136" s="7">
        <v>112572.60812194645</v>
      </c>
      <c r="L136" s="7">
        <v>115392.5191501528</v>
      </c>
      <c r="M136" s="7">
        <v>117858.73678638041</v>
      </c>
      <c r="N136" s="7">
        <v>120076.07585507631</v>
      </c>
      <c r="O136" s="7">
        <v>121976.92638708651</v>
      </c>
      <c r="P136" s="7">
        <v>123639.09682422876</v>
      </c>
      <c r="Q136" s="7">
        <v>126050.88193590939</v>
      </c>
      <c r="R136" s="7">
        <v>128146.53883214295</v>
      </c>
      <c r="S136" s="7">
        <v>130073.19187875092</v>
      </c>
      <c r="T136" s="7">
        <v>131900.12309008837</v>
      </c>
      <c r="U136" s="7">
        <v>133708.33489643037</v>
      </c>
      <c r="V136" s="7">
        <v>145674.37759958208</v>
      </c>
      <c r="W136" s="7">
        <v>158205.17736908793</v>
      </c>
      <c r="X136" s="7">
        <v>170610.30060058832</v>
      </c>
      <c r="Y136" s="7">
        <v>183101.82445088029</v>
      </c>
      <c r="Z136" s="7">
        <v>194798.35339394212</v>
      </c>
      <c r="AA136" s="7">
        <v>205537.52475747466</v>
      </c>
    </row>
    <row r="137" spans="1:27">
      <c r="A137" s="93">
        <v>140</v>
      </c>
      <c r="B137" s="94"/>
      <c r="C137" s="95" t="s">
        <v>165</v>
      </c>
      <c r="D137" s="96" t="s">
        <v>166</v>
      </c>
      <c r="E137" s="97"/>
      <c r="F137" s="98"/>
      <c r="G137" s="100">
        <v>590888.63686716557</v>
      </c>
      <c r="H137" s="101">
        <v>589026.86111021042</v>
      </c>
      <c r="I137" s="101">
        <v>589474.72017860413</v>
      </c>
      <c r="J137" s="101">
        <v>587330.72602272034</v>
      </c>
      <c r="K137" s="101">
        <v>585439.2726739049</v>
      </c>
      <c r="L137" s="101">
        <v>583861.44539916515</v>
      </c>
      <c r="M137" s="101">
        <v>582539.892100811</v>
      </c>
      <c r="N137" s="101">
        <v>582183.61781990528</v>
      </c>
      <c r="O137" s="101">
        <v>581806.58236283064</v>
      </c>
      <c r="P137" s="101">
        <v>581622.62486976385</v>
      </c>
      <c r="Q137" s="101">
        <v>582244.30124276876</v>
      </c>
      <c r="R137" s="101">
        <v>582867.37633001804</v>
      </c>
      <c r="S137" s="101">
        <v>583183.65215468407</v>
      </c>
      <c r="T137" s="101">
        <v>583363.60819166899</v>
      </c>
      <c r="U137" s="101">
        <v>583630.29993355274</v>
      </c>
      <c r="V137" s="101">
        <v>586238.63874226809</v>
      </c>
      <c r="W137" s="101">
        <v>588264.64730024338</v>
      </c>
      <c r="X137" s="101">
        <v>588607.05667179823</v>
      </c>
      <c r="Y137" s="101">
        <v>585643.58415716887</v>
      </c>
      <c r="Z137" s="101">
        <v>579564.79790437222</v>
      </c>
      <c r="AA137" s="101">
        <v>571760.21543067694</v>
      </c>
    </row>
    <row r="138" spans="1:27">
      <c r="A138" s="37">
        <v>141</v>
      </c>
      <c r="B138" s="17"/>
      <c r="C138" s="16"/>
      <c r="D138" s="38" t="s">
        <v>8</v>
      </c>
      <c r="E138" s="45" t="s">
        <v>167</v>
      </c>
      <c r="F138" s="53"/>
      <c r="G138" s="26">
        <v>49459.852168621961</v>
      </c>
      <c r="H138" s="7">
        <v>48988.15045305388</v>
      </c>
      <c r="I138" s="7">
        <v>48729.031895250548</v>
      </c>
      <c r="J138" s="7">
        <v>48553.556049883133</v>
      </c>
      <c r="K138" s="7">
        <v>48558.687783971196</v>
      </c>
      <c r="L138" s="7">
        <v>48649.913359107799</v>
      </c>
      <c r="M138" s="7">
        <v>48787.550327897188</v>
      </c>
      <c r="N138" s="7">
        <v>49031.657688620791</v>
      </c>
      <c r="O138" s="7">
        <v>49316.5455238375</v>
      </c>
      <c r="P138" s="7">
        <v>49655.326922168024</v>
      </c>
      <c r="Q138" s="7">
        <v>50113.362251111423</v>
      </c>
      <c r="R138" s="7">
        <v>50577.220673389151</v>
      </c>
      <c r="S138" s="7">
        <v>51001.041108643403</v>
      </c>
      <c r="T138" s="7">
        <v>51407.089324170782</v>
      </c>
      <c r="U138" s="7">
        <v>51829.730512669485</v>
      </c>
      <c r="V138" s="7">
        <v>53902.62883357174</v>
      </c>
      <c r="W138" s="7">
        <v>55605.600333687034</v>
      </c>
      <c r="X138" s="7">
        <v>56862.207790310989</v>
      </c>
      <c r="Y138" s="7">
        <v>57606.883016731474</v>
      </c>
      <c r="Z138" s="7">
        <v>57978.609537794779</v>
      </c>
      <c r="AA138" s="7">
        <v>58086.319570987223</v>
      </c>
    </row>
    <row r="139" spans="1:27">
      <c r="A139" s="37">
        <v>142</v>
      </c>
      <c r="B139" s="17"/>
      <c r="C139" s="16"/>
      <c r="D139" s="38" t="s">
        <v>10</v>
      </c>
      <c r="E139" s="45" t="s">
        <v>168</v>
      </c>
      <c r="F139" s="53"/>
      <c r="G139" s="26">
        <v>3026.5049775852531</v>
      </c>
      <c r="H139" s="7">
        <v>3023.5214225375676</v>
      </c>
      <c r="I139" s="7">
        <v>3025.0217288361164</v>
      </c>
      <c r="J139" s="7">
        <v>3012.9785946494958</v>
      </c>
      <c r="K139" s="7">
        <v>3003.7462982099678</v>
      </c>
      <c r="L139" s="7">
        <v>2998.1654975098718</v>
      </c>
      <c r="M139" s="7">
        <v>2994.5462609328169</v>
      </c>
      <c r="N139" s="7">
        <v>2997.1721327635387</v>
      </c>
      <c r="O139" s="7">
        <v>3000.8621815187689</v>
      </c>
      <c r="P139" s="7">
        <v>3006.7484417687774</v>
      </c>
      <c r="Q139" s="7">
        <v>3018.2062972548301</v>
      </c>
      <c r="R139" s="7">
        <v>3030.0123077466051</v>
      </c>
      <c r="S139" s="7">
        <v>3040.3265832438592</v>
      </c>
      <c r="T139" s="7">
        <v>3049.8969378506408</v>
      </c>
      <c r="U139" s="7">
        <v>3060.3026239669234</v>
      </c>
      <c r="V139" s="7">
        <v>3115.4834041790236</v>
      </c>
      <c r="W139" s="7">
        <v>3159.6373832461541</v>
      </c>
      <c r="X139" s="7">
        <v>3185.6644836908599</v>
      </c>
      <c r="Y139" s="7">
        <v>3185.8353765892862</v>
      </c>
      <c r="Z139" s="7">
        <v>3166.3756602761077</v>
      </c>
      <c r="AA139" s="7">
        <v>3134.5773681277515</v>
      </c>
    </row>
    <row r="140" spans="1:27">
      <c r="A140" s="37">
        <v>143</v>
      </c>
      <c r="B140" s="17"/>
      <c r="C140" s="16"/>
      <c r="D140" s="38" t="s">
        <v>22</v>
      </c>
      <c r="E140" s="45" t="s">
        <v>169</v>
      </c>
      <c r="F140" s="53"/>
      <c r="G140" s="26">
        <v>16932.934747679159</v>
      </c>
      <c r="H140" s="7">
        <v>16674.187398071866</v>
      </c>
      <c r="I140" s="7">
        <v>16880.194814161398</v>
      </c>
      <c r="J140" s="7">
        <v>17018.684128842317</v>
      </c>
      <c r="K140" s="7">
        <v>17132.257166300202</v>
      </c>
      <c r="L140" s="7">
        <v>17197.302263253834</v>
      </c>
      <c r="M140" s="7">
        <v>17243.951040667482</v>
      </c>
      <c r="N140" s="7">
        <v>17287.409610501258</v>
      </c>
      <c r="O140" s="7">
        <v>17302.491387431743</v>
      </c>
      <c r="P140" s="7">
        <v>17290.156797215808</v>
      </c>
      <c r="Q140" s="7">
        <v>17262.829683241551</v>
      </c>
      <c r="R140" s="7">
        <v>17215.422143231961</v>
      </c>
      <c r="S140" s="7">
        <v>17157.655276715872</v>
      </c>
      <c r="T140" s="7">
        <v>17095.204776130849</v>
      </c>
      <c r="U140" s="7">
        <v>17034.494597425684</v>
      </c>
      <c r="V140" s="7">
        <v>16753.74896267592</v>
      </c>
      <c r="W140" s="7">
        <v>16515.998562562279</v>
      </c>
      <c r="X140" s="7">
        <v>16295.048511363682</v>
      </c>
      <c r="Y140" s="7">
        <v>16006.71072915406</v>
      </c>
      <c r="Z140" s="7">
        <v>15618.586160358973</v>
      </c>
      <c r="AA140" s="7">
        <v>15191.599124642089</v>
      </c>
    </row>
    <row r="141" spans="1:27">
      <c r="A141" s="37">
        <v>144</v>
      </c>
      <c r="B141" s="17"/>
      <c r="C141" s="16"/>
      <c r="D141" s="38" t="s">
        <v>24</v>
      </c>
      <c r="E141" s="45" t="s">
        <v>170</v>
      </c>
      <c r="F141" s="53"/>
      <c r="G141" s="26">
        <v>243976.47898739576</v>
      </c>
      <c r="H141" s="7">
        <v>242593.10565894842</v>
      </c>
      <c r="I141" s="7">
        <v>241805.16753166914</v>
      </c>
      <c r="J141" s="7">
        <v>239841.13965320587</v>
      </c>
      <c r="K141" s="7">
        <v>238009.32823836803</v>
      </c>
      <c r="L141" s="7">
        <v>236308.05492702127</v>
      </c>
      <c r="M141" s="7">
        <v>234858.81773284078</v>
      </c>
      <c r="N141" s="7">
        <v>233893.6867518276</v>
      </c>
      <c r="O141" s="7">
        <v>232976.70566241443</v>
      </c>
      <c r="P141" s="7">
        <v>232161.00979788601</v>
      </c>
      <c r="Q141" s="7">
        <v>231696.63597604632</v>
      </c>
      <c r="R141" s="7">
        <v>231296.60322512686</v>
      </c>
      <c r="S141" s="7">
        <v>230784.26770329475</v>
      </c>
      <c r="T141" s="7">
        <v>230228.02788360417</v>
      </c>
      <c r="U141" s="7">
        <v>229707.65036961436</v>
      </c>
      <c r="V141" s="7">
        <v>227932.42824034393</v>
      </c>
      <c r="W141" s="7">
        <v>226509.77156718075</v>
      </c>
      <c r="X141" s="7">
        <v>224847.00269822776</v>
      </c>
      <c r="Y141" s="7">
        <v>222168.94598740339</v>
      </c>
      <c r="Z141" s="7">
        <v>218428.82197882235</v>
      </c>
      <c r="AA141" s="7">
        <v>214143.47499047965</v>
      </c>
    </row>
    <row r="142" spans="1:27">
      <c r="A142" s="37">
        <v>145</v>
      </c>
      <c r="B142" s="17"/>
      <c r="C142" s="16"/>
      <c r="D142" s="38" t="s">
        <v>26</v>
      </c>
      <c r="E142" s="45" t="s">
        <v>171</v>
      </c>
      <c r="F142" s="53"/>
      <c r="G142" s="26">
        <v>24093.837322806939</v>
      </c>
      <c r="H142" s="7">
        <v>23934.141822591424</v>
      </c>
      <c r="I142" s="7">
        <v>24229.089748304337</v>
      </c>
      <c r="J142" s="7">
        <v>24406.105187981389</v>
      </c>
      <c r="K142" s="7">
        <v>24526.958697270602</v>
      </c>
      <c r="L142" s="7">
        <v>24646.519647373818</v>
      </c>
      <c r="M142" s="7">
        <v>24746.811913321726</v>
      </c>
      <c r="N142" s="7">
        <v>24859.113409208134</v>
      </c>
      <c r="O142" s="7">
        <v>24952.977324323263</v>
      </c>
      <c r="P142" s="7">
        <v>25038.488965453114</v>
      </c>
      <c r="Q142" s="7">
        <v>25151.598812536104</v>
      </c>
      <c r="R142" s="7">
        <v>25246.698221587809</v>
      </c>
      <c r="S142" s="7">
        <v>25327.745957342675</v>
      </c>
      <c r="T142" s="7">
        <v>25404.753861305537</v>
      </c>
      <c r="U142" s="7">
        <v>25488.942823860329</v>
      </c>
      <c r="V142" s="7">
        <v>26001.663952010218</v>
      </c>
      <c r="W142" s="7">
        <v>26452.956169573124</v>
      </c>
      <c r="X142" s="7">
        <v>26799.451881559333</v>
      </c>
      <c r="Y142" s="7">
        <v>26962.722346981056</v>
      </c>
      <c r="Z142" s="7">
        <v>26975.834376405226</v>
      </c>
      <c r="AA142" s="7">
        <v>26894.404972465476</v>
      </c>
    </row>
    <row r="143" spans="1:27">
      <c r="A143" s="37">
        <v>146</v>
      </c>
      <c r="B143" s="17"/>
      <c r="C143" s="16"/>
      <c r="D143" s="38" t="s">
        <v>32</v>
      </c>
      <c r="E143" s="54" t="s">
        <v>172</v>
      </c>
      <c r="F143" s="53"/>
      <c r="G143" s="26">
        <v>253399.01270723343</v>
      </c>
      <c r="H143" s="7">
        <v>253813.73687955737</v>
      </c>
      <c r="I143" s="7">
        <v>254806.19995188713</v>
      </c>
      <c r="J143" s="7">
        <v>254498.26584243774</v>
      </c>
      <c r="K143" s="7">
        <v>254208.28453154862</v>
      </c>
      <c r="L143" s="7">
        <v>254061.49482135475</v>
      </c>
      <c r="M143" s="7">
        <v>253908.21456107497</v>
      </c>
      <c r="N143" s="7">
        <v>254114.58475287259</v>
      </c>
      <c r="O143" s="7">
        <v>254256.99767650664</v>
      </c>
      <c r="P143" s="7">
        <v>254470.90802785009</v>
      </c>
      <c r="Q143" s="7">
        <v>255001.68603038043</v>
      </c>
      <c r="R143" s="7">
        <v>255501.41663521528</v>
      </c>
      <c r="S143" s="7">
        <v>255872.60759411007</v>
      </c>
      <c r="T143" s="7">
        <v>256178.62484569848</v>
      </c>
      <c r="U143" s="7">
        <v>256509.16937853396</v>
      </c>
      <c r="V143" s="7">
        <v>258532.68539520353</v>
      </c>
      <c r="W143" s="7">
        <v>260020.68975692242</v>
      </c>
      <c r="X143" s="7">
        <v>260617.68616105616</v>
      </c>
      <c r="Y143" s="7">
        <v>259712.49824481457</v>
      </c>
      <c r="Z143" s="7">
        <v>257396.57362668216</v>
      </c>
      <c r="AA143" s="7">
        <v>254309.82558251172</v>
      </c>
    </row>
    <row r="144" spans="1:27">
      <c r="A144" s="93">
        <v>147</v>
      </c>
      <c r="B144" s="94"/>
      <c r="C144" s="103" t="s">
        <v>173</v>
      </c>
      <c r="D144" s="96" t="s">
        <v>174</v>
      </c>
      <c r="E144" s="97"/>
      <c r="F144" s="98"/>
      <c r="G144" s="100">
        <v>102.83677700161934</v>
      </c>
      <c r="H144" s="101">
        <v>83.679478272795677</v>
      </c>
      <c r="I144" s="101">
        <v>83.838336735963821</v>
      </c>
      <c r="J144" s="101">
        <v>83.982255913317204</v>
      </c>
      <c r="K144" s="101">
        <v>84.170893020927906</v>
      </c>
      <c r="L144" s="101">
        <v>84.7695651948452</v>
      </c>
      <c r="M144" s="101">
        <v>85.45849733799696</v>
      </c>
      <c r="N144" s="101">
        <v>86.279234252870083</v>
      </c>
      <c r="O144" s="101">
        <v>87.234148927032948</v>
      </c>
      <c r="P144" s="101">
        <v>88.375391893088818</v>
      </c>
      <c r="Q144" s="101">
        <v>89.856838658452034</v>
      </c>
      <c r="R144" s="101">
        <v>91.43338705599308</v>
      </c>
      <c r="S144" s="101">
        <v>92.984262377023697</v>
      </c>
      <c r="T144" s="101">
        <v>94.600239790976048</v>
      </c>
      <c r="U144" s="101">
        <v>96.368000522255898</v>
      </c>
      <c r="V144" s="101">
        <v>105.97606125473976</v>
      </c>
      <c r="W144" s="101">
        <v>114.85474223643541</v>
      </c>
      <c r="X144" s="101">
        <v>122.59782186895609</v>
      </c>
      <c r="Y144" s="101">
        <v>129.17278278619051</v>
      </c>
      <c r="Z144" s="101">
        <v>134.02770939469337</v>
      </c>
      <c r="AA144" s="101">
        <v>137.74694407731295</v>
      </c>
    </row>
    <row r="145" spans="1:27">
      <c r="A145" s="72">
        <v>151</v>
      </c>
      <c r="B145" s="80" t="s">
        <v>175</v>
      </c>
      <c r="C145" s="81" t="s">
        <v>176</v>
      </c>
      <c r="D145" s="82"/>
      <c r="E145" s="82"/>
      <c r="F145" s="83"/>
      <c r="G145" s="75">
        <v>4884341.8638458252</v>
      </c>
      <c r="H145" s="76">
        <v>4921129.7737407684</v>
      </c>
      <c r="I145" s="76">
        <v>4960041.2918462753</v>
      </c>
      <c r="J145" s="76">
        <v>5025197.6105613708</v>
      </c>
      <c r="K145" s="76">
        <v>5069797.0978450775</v>
      </c>
      <c r="L145" s="76">
        <v>5161211.9676837921</v>
      </c>
      <c r="M145" s="76">
        <v>5218385.3853349686</v>
      </c>
      <c r="N145" s="76">
        <v>5406662.6554641724</v>
      </c>
      <c r="O145" s="76">
        <v>5268177.3896036148</v>
      </c>
      <c r="P145" s="76">
        <v>5326790.9410734177</v>
      </c>
      <c r="Q145" s="76">
        <v>5386050.4914236069</v>
      </c>
      <c r="R145" s="76">
        <v>5404088.6866798401</v>
      </c>
      <c r="S145" s="76">
        <v>5543911.8937101364</v>
      </c>
      <c r="T145" s="76">
        <v>5535117.6760797501</v>
      </c>
      <c r="U145" s="76">
        <v>5563372.3779010773</v>
      </c>
      <c r="V145" s="76">
        <v>5802776.7306833267</v>
      </c>
      <c r="W145" s="76">
        <v>6128234.1787977219</v>
      </c>
      <c r="X145" s="76">
        <v>6421273.8015899658</v>
      </c>
      <c r="Y145" s="76">
        <v>7015097.1501913071</v>
      </c>
      <c r="Z145" s="76">
        <v>7399335.2684526443</v>
      </c>
      <c r="AA145" s="76">
        <v>7746687.4416255951</v>
      </c>
    </row>
    <row r="146" spans="1:27">
      <c r="A146" s="93">
        <v>152</v>
      </c>
      <c r="B146" s="95"/>
      <c r="C146" s="95" t="s">
        <v>6</v>
      </c>
      <c r="D146" s="96" t="s">
        <v>177</v>
      </c>
      <c r="E146" s="104"/>
      <c r="F146" s="105"/>
      <c r="G146" s="100">
        <v>3430957.6594591141</v>
      </c>
      <c r="H146" s="101">
        <v>3470195.308453083</v>
      </c>
      <c r="I146" s="101">
        <v>3538705.1793775558</v>
      </c>
      <c r="J146" s="101">
        <v>3617580.0700550079</v>
      </c>
      <c r="K146" s="101">
        <v>3650375.4951992035</v>
      </c>
      <c r="L146" s="101">
        <v>3707232.5815229416</v>
      </c>
      <c r="M146" s="101">
        <v>3731592.371049881</v>
      </c>
      <c r="N146" s="101">
        <v>3868940.709962368</v>
      </c>
      <c r="O146" s="101">
        <v>3784881.1917281151</v>
      </c>
      <c r="P146" s="101">
        <v>3803315.2165203094</v>
      </c>
      <c r="Q146" s="101">
        <v>3874275.702559948</v>
      </c>
      <c r="R146" s="101">
        <v>3885180.7568597794</v>
      </c>
      <c r="S146" s="101">
        <v>3963177.6255478859</v>
      </c>
      <c r="T146" s="101">
        <v>3927255.8643684387</v>
      </c>
      <c r="U146" s="101">
        <v>3976663.5833468437</v>
      </c>
      <c r="V146" s="101">
        <v>4141520.8941130638</v>
      </c>
      <c r="W146" s="101">
        <v>4392021.6101117134</v>
      </c>
      <c r="X146" s="101">
        <v>4624754.29454422</v>
      </c>
      <c r="Y146" s="101">
        <v>5163318.6033039093</v>
      </c>
      <c r="Z146" s="101">
        <v>5457417.991997242</v>
      </c>
      <c r="AA146" s="101">
        <v>5798878.7126507759</v>
      </c>
    </row>
    <row r="147" spans="1:27">
      <c r="A147" s="37">
        <v>153</v>
      </c>
      <c r="B147" s="17"/>
      <c r="C147" s="16"/>
      <c r="D147" s="38" t="s">
        <v>8</v>
      </c>
      <c r="E147" s="49" t="s">
        <v>178</v>
      </c>
      <c r="F147" s="55"/>
      <c r="G147" s="26">
        <v>1402301.7969692349</v>
      </c>
      <c r="H147" s="7">
        <v>1422980.8016680479</v>
      </c>
      <c r="I147" s="7">
        <v>1444092.1718696356</v>
      </c>
      <c r="J147" s="7">
        <v>1463282.3330439627</v>
      </c>
      <c r="K147" s="7">
        <v>1481005.3138508201</v>
      </c>
      <c r="L147" s="7">
        <v>1497182.1550880671</v>
      </c>
      <c r="M147" s="7">
        <v>1510536.4159055948</v>
      </c>
      <c r="N147" s="7">
        <v>1520272.5135806203</v>
      </c>
      <c r="O147" s="7">
        <v>1526575.1477199197</v>
      </c>
      <c r="P147" s="7">
        <v>1529070.1010772586</v>
      </c>
      <c r="Q147" s="7">
        <v>1528512.4066932648</v>
      </c>
      <c r="R147" s="7">
        <v>1523657.8123520166</v>
      </c>
      <c r="S147" s="7">
        <v>1516877.6255206168</v>
      </c>
      <c r="T147" s="7">
        <v>1508404.5779619068</v>
      </c>
      <c r="U147" s="7">
        <v>1498652.7293785363</v>
      </c>
      <c r="V147" s="7">
        <v>1472345.240662694</v>
      </c>
      <c r="W147" s="7">
        <v>1499667.8682883084</v>
      </c>
      <c r="X147" s="7">
        <v>1596010.0311273932</v>
      </c>
      <c r="Y147" s="7">
        <v>1768548.8745446801</v>
      </c>
      <c r="Z147" s="7">
        <v>1999667.0028295219</v>
      </c>
      <c r="AA147" s="7">
        <v>2260009.4593866169</v>
      </c>
    </row>
    <row r="148" spans="1:27">
      <c r="A148" s="37">
        <v>154</v>
      </c>
      <c r="B148" s="17"/>
      <c r="C148" s="16"/>
      <c r="D148" s="38" t="s">
        <v>10</v>
      </c>
      <c r="E148" s="49" t="s">
        <v>179</v>
      </c>
      <c r="F148" s="40"/>
      <c r="G148" s="26">
        <v>106682.92516993731</v>
      </c>
      <c r="H148" s="7">
        <v>106890.12833578885</v>
      </c>
      <c r="I148" s="7">
        <v>107032.40528195351</v>
      </c>
      <c r="J148" s="7">
        <v>107085.06281432509</v>
      </c>
      <c r="K148" s="7">
        <v>107404.9956812188</v>
      </c>
      <c r="L148" s="7">
        <v>107937.26281080395</v>
      </c>
      <c r="M148" s="7">
        <v>108495.13350845128</v>
      </c>
      <c r="N148" s="7">
        <v>109182.96654882282</v>
      </c>
      <c r="O148" s="7">
        <v>109865.4072021991</v>
      </c>
      <c r="P148" s="7">
        <v>110576.22320119292</v>
      </c>
      <c r="Q148" s="7">
        <v>111530.30267173052</v>
      </c>
      <c r="R148" s="7">
        <v>112479.75864370167</v>
      </c>
      <c r="S148" s="7">
        <v>113362.18490055203</v>
      </c>
      <c r="T148" s="7">
        <v>114199.08871913701</v>
      </c>
      <c r="U148" s="7">
        <v>115026.2716210112</v>
      </c>
      <c r="V148" s="7">
        <v>119589.12448556721</v>
      </c>
      <c r="W148" s="7">
        <v>124030.10813862085</v>
      </c>
      <c r="X148" s="7">
        <v>128040.47664161772</v>
      </c>
      <c r="Y148" s="7">
        <v>131548.98809220642</v>
      </c>
      <c r="Z148" s="7">
        <v>134702.70279828459</v>
      </c>
      <c r="AA148" s="7">
        <v>137549.18920785934</v>
      </c>
    </row>
    <row r="149" spans="1:27">
      <c r="A149" s="37">
        <v>155</v>
      </c>
      <c r="B149" s="17"/>
      <c r="C149" s="16"/>
      <c r="D149" s="38" t="s">
        <v>22</v>
      </c>
      <c r="E149" s="49" t="s">
        <v>180</v>
      </c>
      <c r="F149" s="40"/>
      <c r="G149" s="26">
        <v>660319.98886579508</v>
      </c>
      <c r="H149" s="7">
        <v>680341.7874976052</v>
      </c>
      <c r="I149" s="7">
        <v>700332.8337979503</v>
      </c>
      <c r="J149" s="7">
        <v>717391.69688670337</v>
      </c>
      <c r="K149" s="7">
        <v>731746.39314921736</v>
      </c>
      <c r="L149" s="7">
        <v>755185.39556216146</v>
      </c>
      <c r="M149" s="7">
        <v>776003.40825931309</v>
      </c>
      <c r="N149" s="7">
        <v>794275.90153709706</v>
      </c>
      <c r="O149" s="7">
        <v>809752.56497473735</v>
      </c>
      <c r="P149" s="7">
        <v>822747.51450024545</v>
      </c>
      <c r="Q149" s="7">
        <v>845388.20672649797</v>
      </c>
      <c r="R149" s="7">
        <v>865245.98813134641</v>
      </c>
      <c r="S149" s="7">
        <v>883076.1190722133</v>
      </c>
      <c r="T149" s="7">
        <v>899331.9310564436</v>
      </c>
      <c r="U149" s="7">
        <v>914368.14272537874</v>
      </c>
      <c r="V149" s="7">
        <v>1023665.6119940302</v>
      </c>
      <c r="W149" s="7">
        <v>1140355.9545413046</v>
      </c>
      <c r="X149" s="7">
        <v>1250068.9584792019</v>
      </c>
      <c r="Y149" s="7">
        <v>1359674.5500006839</v>
      </c>
      <c r="Z149" s="7">
        <v>1460145.4439988318</v>
      </c>
      <c r="AA149" s="7">
        <v>1545707.9491858636</v>
      </c>
    </row>
    <row r="150" spans="1:27">
      <c r="A150" s="37">
        <v>156</v>
      </c>
      <c r="B150" s="17"/>
      <c r="C150" s="16"/>
      <c r="D150" s="38" t="s">
        <v>24</v>
      </c>
      <c r="E150" s="49" t="s">
        <v>181</v>
      </c>
      <c r="F150" s="40"/>
      <c r="G150" s="26">
        <v>152600.67786853109</v>
      </c>
      <c r="H150" s="7">
        <v>152475.41509316908</v>
      </c>
      <c r="I150" s="7">
        <v>153017.79333617492</v>
      </c>
      <c r="J150" s="7">
        <v>153401.6221819059</v>
      </c>
      <c r="K150" s="7">
        <v>154037.07298108173</v>
      </c>
      <c r="L150" s="7">
        <v>155320.19498548505</v>
      </c>
      <c r="M150" s="7">
        <v>156532.88615878712</v>
      </c>
      <c r="N150" s="7">
        <v>157823.75746575903</v>
      </c>
      <c r="O150" s="7">
        <v>159006.68569060389</v>
      </c>
      <c r="P150" s="7">
        <v>160151.11825429701</v>
      </c>
      <c r="Q150" s="7">
        <v>162011.4010657685</v>
      </c>
      <c r="R150" s="7">
        <v>163802.33147778461</v>
      </c>
      <c r="S150" s="7">
        <v>165460.14286791152</v>
      </c>
      <c r="T150" s="7">
        <v>167031.56310989056</v>
      </c>
      <c r="U150" s="7">
        <v>168568.0912715907</v>
      </c>
      <c r="V150" s="7">
        <v>178622.71126760534</v>
      </c>
      <c r="W150" s="7">
        <v>189354.01758104042</v>
      </c>
      <c r="X150" s="7">
        <v>200379.53933018618</v>
      </c>
      <c r="Y150" s="7">
        <v>212045.29719819612</v>
      </c>
      <c r="Z150" s="7">
        <v>224204.70938039484</v>
      </c>
      <c r="AA150" s="7">
        <v>236523.22920867515</v>
      </c>
    </row>
    <row r="151" spans="1:27">
      <c r="A151" s="37">
        <v>157</v>
      </c>
      <c r="B151" s="17"/>
      <c r="C151" s="16"/>
      <c r="D151" s="38" t="s">
        <v>26</v>
      </c>
      <c r="E151" s="49" t="s">
        <v>182</v>
      </c>
      <c r="F151" s="40"/>
      <c r="G151" s="26">
        <v>322148.53664308786</v>
      </c>
      <c r="H151" s="7">
        <v>319940.41951427609</v>
      </c>
      <c r="I151" s="7">
        <v>318703.37148174644</v>
      </c>
      <c r="J151" s="7">
        <v>317646.43891311437</v>
      </c>
      <c r="K151" s="7">
        <v>317432.98547116667</v>
      </c>
      <c r="L151" s="7">
        <v>317977.54772420973</v>
      </c>
      <c r="M151" s="7">
        <v>318660.89461188763</v>
      </c>
      <c r="N151" s="7">
        <v>319745.13256021589</v>
      </c>
      <c r="O151" s="7">
        <v>320893.01282095909</v>
      </c>
      <c r="P151" s="7">
        <v>322212.21198949963</v>
      </c>
      <c r="Q151" s="7">
        <v>324200.88564805686</v>
      </c>
      <c r="R151" s="7">
        <v>326292.05977874994</v>
      </c>
      <c r="S151" s="7">
        <v>328241.98765268922</v>
      </c>
      <c r="T151" s="7">
        <v>330075.6014438346</v>
      </c>
      <c r="U151" s="7">
        <v>331859.62479914725</v>
      </c>
      <c r="V151" s="7">
        <v>341595.8138781935</v>
      </c>
      <c r="W151" s="7">
        <v>350594.03537789732</v>
      </c>
      <c r="X151" s="7">
        <v>359079.04646428674</v>
      </c>
      <c r="Y151" s="7">
        <v>367181.38362723589</v>
      </c>
      <c r="Z151" s="7">
        <v>374245.56703218818</v>
      </c>
      <c r="AA151" s="7">
        <v>379618.91845457256</v>
      </c>
    </row>
    <row r="152" spans="1:27">
      <c r="A152" s="37">
        <v>158</v>
      </c>
      <c r="B152" s="12"/>
      <c r="C152" s="12"/>
      <c r="D152" s="52" t="s">
        <v>32</v>
      </c>
      <c r="E152" s="49" t="s">
        <v>183</v>
      </c>
      <c r="F152" s="43"/>
      <c r="G152" s="26">
        <v>3482.0003657341003</v>
      </c>
      <c r="H152" s="7">
        <v>2462.0008716583252</v>
      </c>
      <c r="I152" s="7">
        <v>24368.987961895298</v>
      </c>
      <c r="J152" s="7">
        <v>62687.513580250088</v>
      </c>
      <c r="K152" s="7">
        <v>57360.817235355789</v>
      </c>
      <c r="L152" s="7">
        <v>63926.73542147316</v>
      </c>
      <c r="M152" s="7">
        <v>43769.88306721719</v>
      </c>
      <c r="N152" s="7">
        <v>141993.207489989</v>
      </c>
      <c r="O152" s="7">
        <v>25519.014795168303</v>
      </c>
      <c r="P152" s="7">
        <v>17790.504377861158</v>
      </c>
      <c r="Q152" s="7">
        <v>51265.249312858563</v>
      </c>
      <c r="R152" s="7">
        <v>32214.429068830068</v>
      </c>
      <c r="S152" s="7">
        <v>85202.590838117409</v>
      </c>
      <c r="T152" s="7">
        <v>28123.433939088107</v>
      </c>
      <c r="U152" s="7">
        <v>58972.531764888437</v>
      </c>
      <c r="V152" s="7">
        <v>61614.312642061617</v>
      </c>
      <c r="W152" s="7">
        <v>88964.45032721071</v>
      </c>
      <c r="X152" s="7">
        <v>37676.340576447779</v>
      </c>
      <c r="Y152" s="7">
        <v>217347.90041787457</v>
      </c>
      <c r="Z152" s="7">
        <v>107862.91052951524</v>
      </c>
      <c r="AA152" s="7">
        <v>38290.949118563673</v>
      </c>
    </row>
    <row r="153" spans="1:27">
      <c r="A153" s="37">
        <v>159</v>
      </c>
      <c r="B153" s="10"/>
      <c r="C153" s="11"/>
      <c r="D153" s="38" t="s">
        <v>34</v>
      </c>
      <c r="E153" s="49" t="s">
        <v>184</v>
      </c>
      <c r="F153" s="51"/>
      <c r="G153" s="26">
        <v>783421.71620798111</v>
      </c>
      <c r="H153" s="7">
        <v>785104.75705528259</v>
      </c>
      <c r="I153" s="7">
        <v>791157.63395380974</v>
      </c>
      <c r="J153" s="7">
        <v>796085.4002892971</v>
      </c>
      <c r="K153" s="7">
        <v>801387.81624901295</v>
      </c>
      <c r="L153" s="7">
        <v>809703.35544872284</v>
      </c>
      <c r="M153" s="7">
        <v>817593.76938998699</v>
      </c>
      <c r="N153" s="7">
        <v>825647.2309576273</v>
      </c>
      <c r="O153" s="7">
        <v>833269.30590093136</v>
      </c>
      <c r="P153" s="7">
        <v>840767.52316188812</v>
      </c>
      <c r="Q153" s="7">
        <v>851367.19615364075</v>
      </c>
      <c r="R153" s="7">
        <v>861488.38440430164</v>
      </c>
      <c r="S153" s="7">
        <v>870956.92121124268</v>
      </c>
      <c r="T153" s="7">
        <v>880089.60279321671</v>
      </c>
      <c r="U153" s="7">
        <v>889216.28692603111</v>
      </c>
      <c r="V153" s="7">
        <v>944087.99241399765</v>
      </c>
      <c r="W153" s="7">
        <v>999055.14341521263</v>
      </c>
      <c r="X153" s="7">
        <v>1053499.8291423321</v>
      </c>
      <c r="Y153" s="7">
        <v>1106971.5824947357</v>
      </c>
      <c r="Z153" s="7">
        <v>1156589.6460212469</v>
      </c>
      <c r="AA153" s="7">
        <v>1201178.9290008545</v>
      </c>
    </row>
    <row r="154" spans="1:27">
      <c r="A154" s="93">
        <v>160</v>
      </c>
      <c r="B154" s="94"/>
      <c r="C154" s="95" t="s">
        <v>61</v>
      </c>
      <c r="D154" s="96" t="s">
        <v>185</v>
      </c>
      <c r="E154" s="97"/>
      <c r="F154" s="98"/>
      <c r="G154" s="100">
        <v>1453384.2712142467</v>
      </c>
      <c r="H154" s="101">
        <v>1450934.3676754236</v>
      </c>
      <c r="I154" s="101">
        <v>1421335.994371891</v>
      </c>
      <c r="J154" s="101">
        <v>1407617.4593775272</v>
      </c>
      <c r="K154" s="101">
        <v>1419421.7184317112</v>
      </c>
      <c r="L154" s="101">
        <v>1453979.2968498468</v>
      </c>
      <c r="M154" s="101">
        <v>1486792.9230407476</v>
      </c>
      <c r="N154" s="101">
        <v>1537721.9359080791</v>
      </c>
      <c r="O154" s="101">
        <v>1483296.2581194639</v>
      </c>
      <c r="P154" s="101">
        <v>1523475.6043077707</v>
      </c>
      <c r="Q154" s="101">
        <v>1511774.7539556026</v>
      </c>
      <c r="R154" s="101">
        <v>1518908.0816558599</v>
      </c>
      <c r="S154" s="101">
        <v>1580734.2631845474</v>
      </c>
      <c r="T154" s="101">
        <v>1607861.7024629116</v>
      </c>
      <c r="U154" s="101">
        <v>1586708.5756670237</v>
      </c>
      <c r="V154" s="101">
        <v>1661255.8992792368</v>
      </c>
      <c r="W154" s="101">
        <v>1736212.702224493</v>
      </c>
      <c r="X154" s="101">
        <v>1796519.5967288017</v>
      </c>
      <c r="Y154" s="101">
        <v>1851778.5464403629</v>
      </c>
      <c r="Z154" s="101">
        <v>1941917.1846716404</v>
      </c>
      <c r="AA154" s="101">
        <v>1947808.6701366901</v>
      </c>
    </row>
    <row r="155" spans="1:27">
      <c r="A155" s="37">
        <v>161</v>
      </c>
      <c r="B155" s="17"/>
      <c r="C155" s="16"/>
      <c r="D155" s="38" t="s">
        <v>8</v>
      </c>
      <c r="E155" s="49" t="s">
        <v>186</v>
      </c>
      <c r="F155" s="40"/>
      <c r="G155" s="26">
        <v>793307.02644261718</v>
      </c>
      <c r="H155" s="7">
        <v>795851.69128826261</v>
      </c>
      <c r="I155" s="7">
        <v>799764.03923892975</v>
      </c>
      <c r="J155" s="7">
        <v>804412.35661691427</v>
      </c>
      <c r="K155" s="7">
        <v>809912.49467024207</v>
      </c>
      <c r="L155" s="7">
        <v>816628.26674875617</v>
      </c>
      <c r="M155" s="7">
        <v>823651.201105088</v>
      </c>
      <c r="N155" s="7">
        <v>831019.67205196619</v>
      </c>
      <c r="O155" s="7">
        <v>838829.60223165154</v>
      </c>
      <c r="P155" s="7">
        <v>847124.8017860651</v>
      </c>
      <c r="Q155" s="7">
        <v>856766.99563464522</v>
      </c>
      <c r="R155" s="7">
        <v>866858.96522152424</v>
      </c>
      <c r="S155" s="7">
        <v>876731.62304735184</v>
      </c>
      <c r="T155" s="7">
        <v>886473.51201504469</v>
      </c>
      <c r="U155" s="7">
        <v>896206.71628582478</v>
      </c>
      <c r="V155" s="7">
        <v>946269.7099173069</v>
      </c>
      <c r="W155" s="7">
        <v>993668.65061706305</v>
      </c>
      <c r="X155" s="7">
        <v>1037380.6066088378</v>
      </c>
      <c r="Y155" s="7">
        <v>1077104.3264244199</v>
      </c>
      <c r="Z155" s="7">
        <v>1114584.5204834044</v>
      </c>
      <c r="AA155" s="7">
        <v>1149868.4968117177</v>
      </c>
    </row>
    <row r="156" spans="1:27">
      <c r="A156" s="37">
        <v>162</v>
      </c>
      <c r="B156" s="17"/>
      <c r="C156" s="16"/>
      <c r="D156" s="38" t="s">
        <v>10</v>
      </c>
      <c r="E156" s="49" t="s">
        <v>187</v>
      </c>
      <c r="F156" s="55"/>
      <c r="G156" s="26">
        <v>476898.27373215556</v>
      </c>
      <c r="H156" s="7">
        <v>474446.65903824568</v>
      </c>
      <c r="I156" s="7">
        <v>474487.6943154335</v>
      </c>
      <c r="J156" s="7">
        <v>474026.98900511861</v>
      </c>
      <c r="K156" s="7">
        <v>472816.77394211292</v>
      </c>
      <c r="L156" s="7">
        <v>472050.8305259943</v>
      </c>
      <c r="M156" s="7">
        <v>471705.80311322212</v>
      </c>
      <c r="N156" s="7">
        <v>471858.32637575269</v>
      </c>
      <c r="O156" s="7">
        <v>472536.47437858582</v>
      </c>
      <c r="P156" s="7">
        <v>473753.49989569187</v>
      </c>
      <c r="Q156" s="7">
        <v>475582.98404270411</v>
      </c>
      <c r="R156" s="7">
        <v>478040.47914481163</v>
      </c>
      <c r="S156" s="7">
        <v>480611.04168903828</v>
      </c>
      <c r="T156" s="7">
        <v>483234.81563425064</v>
      </c>
      <c r="U156" s="7">
        <v>485766.79359298944</v>
      </c>
      <c r="V156" s="7">
        <v>497362.00149720907</v>
      </c>
      <c r="W156" s="7">
        <v>506082.39663171768</v>
      </c>
      <c r="X156" s="7">
        <v>511342.96847838163</v>
      </c>
      <c r="Y156" s="7">
        <v>515274.89952808619</v>
      </c>
      <c r="Z156" s="7">
        <v>518733.05900156498</v>
      </c>
      <c r="AA156" s="7">
        <v>523864.87691944838</v>
      </c>
    </row>
    <row r="157" spans="1:27" ht="12.6" thickBot="1">
      <c r="A157" s="56">
        <v>163</v>
      </c>
      <c r="B157" s="57"/>
      <c r="C157" s="58"/>
      <c r="D157" s="59" t="s">
        <v>22</v>
      </c>
      <c r="E157" s="60" t="s">
        <v>188</v>
      </c>
      <c r="F157" s="61"/>
      <c r="G157" s="27">
        <v>183178.99103855714</v>
      </c>
      <c r="H157" s="28">
        <v>180636.01263570786</v>
      </c>
      <c r="I157" s="28">
        <v>147084.26018037388</v>
      </c>
      <c r="J157" s="28">
        <v>129178.13295066704</v>
      </c>
      <c r="K157" s="28">
        <v>136692.46862729586</v>
      </c>
      <c r="L157" s="28">
        <v>165300.16102293503</v>
      </c>
      <c r="M157" s="28">
        <v>191435.91534089786</v>
      </c>
      <c r="N157" s="28">
        <v>234843.94496799499</v>
      </c>
      <c r="O157" s="28">
        <v>171930.1580495683</v>
      </c>
      <c r="P157" s="28">
        <v>202597.27378989127</v>
      </c>
      <c r="Q157" s="28">
        <v>179424.78978829144</v>
      </c>
      <c r="R157" s="28">
        <v>174008.62167245254</v>
      </c>
      <c r="S157" s="28">
        <v>223391.61003659945</v>
      </c>
      <c r="T157" s="28">
        <v>238153.38155729114</v>
      </c>
      <c r="U157" s="28">
        <v>204735.06473902747</v>
      </c>
      <c r="V157" s="28">
        <v>217624.20755893094</v>
      </c>
      <c r="W157" s="28">
        <v>236461.65214830602</v>
      </c>
      <c r="X157" s="28">
        <v>247795.96195997042</v>
      </c>
      <c r="Y157" s="28">
        <v>259399.34532337083</v>
      </c>
      <c r="Z157" s="28">
        <v>308599.59237133106</v>
      </c>
      <c r="AA157" s="28">
        <v>274075.31925823679</v>
      </c>
    </row>
  </sheetData>
  <mergeCells count="2">
    <mergeCell ref="C11:F11"/>
    <mergeCell ref="C3:F3"/>
  </mergeCells>
  <pageMargins left="0.70866141732282995" right="0.70866141732282995" top="0.74803149606299002" bottom="0.74803149606299002" header="0.31496062992126" footer="0.31496062992126"/>
  <pageSetup paperSize="9" scale="9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024CD-EFCC-4CA7-A872-50AEC4195088}">
  <dimension ref="A1:AA157"/>
  <sheetViews>
    <sheetView workbookViewId="0">
      <pane xSplit="6" ySplit="9" topLeftCell="N10" activePane="bottomRight" state="frozen"/>
      <selection activeCell="G10" sqref="G10"/>
      <selection pane="topRight" activeCell="G10" sqref="G10"/>
      <selection pane="bottomLeft" activeCell="G10" sqref="G10"/>
      <selection pane="bottomRight" activeCell="A7" sqref="A7:XFD7"/>
    </sheetView>
  </sheetViews>
  <sheetFormatPr defaultColWidth="9.15625" defaultRowHeight="12.3"/>
  <cols>
    <col min="1" max="1" width="5.68359375" style="2" customWidth="1"/>
    <col min="2" max="5" width="3" style="2" customWidth="1"/>
    <col min="6" max="6" width="32.578125" style="2" customWidth="1"/>
    <col min="7" max="27" width="9.83984375" style="2" customWidth="1"/>
    <col min="28" max="16384" width="9.15625" style="2"/>
  </cols>
  <sheetData>
    <row r="1" spans="1:27" ht="15">
      <c r="A1" s="5" t="s">
        <v>226</v>
      </c>
    </row>
    <row r="2" spans="1:27" ht="13.8">
      <c r="A2" s="1" t="s">
        <v>193</v>
      </c>
      <c r="C2" s="209" t="s">
        <v>207</v>
      </c>
      <c r="E2" s="209"/>
      <c r="F2" s="209"/>
      <c r="G2" s="6"/>
    </row>
    <row r="3" spans="1:27" ht="14.4">
      <c r="A3" s="1" t="s">
        <v>194</v>
      </c>
      <c r="C3" s="280" t="s">
        <v>227</v>
      </c>
      <c r="D3" s="280"/>
      <c r="E3" s="280"/>
      <c r="F3" s="280"/>
      <c r="G3"/>
      <c r="H3"/>
    </row>
    <row r="4" spans="1:27">
      <c r="B4" s="6"/>
      <c r="C4" s="6"/>
    </row>
    <row r="5" spans="1:27" customFormat="1" ht="14.7" thickBot="1">
      <c r="A5" s="208"/>
      <c r="B5" s="208"/>
      <c r="C5" s="208"/>
      <c r="D5" s="208"/>
      <c r="E5" s="208"/>
      <c r="F5" s="208"/>
      <c r="G5" s="208"/>
      <c r="H5" s="208"/>
      <c r="I5" s="208"/>
      <c r="J5" s="208"/>
      <c r="K5" s="208"/>
      <c r="L5" s="208"/>
      <c r="M5" s="208"/>
      <c r="N5" s="208"/>
      <c r="O5" s="208"/>
      <c r="P5" s="208"/>
      <c r="Q5" s="208"/>
      <c r="R5" s="208"/>
      <c r="S5" s="208"/>
      <c r="T5" s="208"/>
      <c r="U5" s="208"/>
      <c r="V5" s="208"/>
      <c r="W5" s="208"/>
      <c r="X5" s="208"/>
      <c r="Y5" s="208"/>
      <c r="Z5" s="208"/>
      <c r="AA5" s="208"/>
    </row>
    <row r="6" spans="1:27" s="18" customFormat="1" ht="12.6" thickBot="1">
      <c r="A6" s="33"/>
      <c r="B6" s="21"/>
      <c r="C6" s="21"/>
      <c r="D6" s="21"/>
      <c r="E6" s="21"/>
      <c r="F6" s="34" t="s">
        <v>204</v>
      </c>
      <c r="G6" s="24">
        <v>2016</v>
      </c>
      <c r="H6" s="20">
        <v>2017</v>
      </c>
      <c r="I6" s="20">
        <v>2018</v>
      </c>
      <c r="J6" s="20">
        <v>2019</v>
      </c>
      <c r="K6" s="20">
        <v>2020</v>
      </c>
      <c r="L6" s="20">
        <v>2021</v>
      </c>
      <c r="M6" s="20">
        <v>2022</v>
      </c>
      <c r="N6" s="20">
        <v>2023</v>
      </c>
      <c r="O6" s="20">
        <v>2024</v>
      </c>
      <c r="P6" s="20">
        <v>2025</v>
      </c>
      <c r="Q6" s="20">
        <v>2026</v>
      </c>
      <c r="R6" s="20">
        <v>2027</v>
      </c>
      <c r="S6" s="20">
        <v>2028</v>
      </c>
      <c r="T6" s="20">
        <v>2029</v>
      </c>
      <c r="U6" s="20">
        <v>2030</v>
      </c>
      <c r="V6" s="20">
        <v>2035</v>
      </c>
      <c r="W6" s="20">
        <v>2040</v>
      </c>
      <c r="X6" s="20">
        <v>2045</v>
      </c>
      <c r="Y6" s="20">
        <v>2050</v>
      </c>
      <c r="Z6" s="20">
        <v>2055</v>
      </c>
      <c r="AA6" s="20">
        <v>2060</v>
      </c>
    </row>
    <row r="7" spans="1:27" ht="12.9" thickTop="1" thickBot="1">
      <c r="A7" s="69"/>
      <c r="B7" s="70"/>
      <c r="C7" s="70"/>
      <c r="D7" s="70"/>
      <c r="E7" s="70"/>
      <c r="F7" s="71"/>
      <c r="G7" s="146"/>
      <c r="H7" s="147"/>
      <c r="I7" s="147"/>
      <c r="J7" s="147"/>
      <c r="K7" s="147"/>
      <c r="L7" s="147"/>
      <c r="M7" s="147"/>
      <c r="N7" s="147"/>
      <c r="O7" s="147"/>
      <c r="P7" s="147"/>
      <c r="Q7" s="147"/>
      <c r="R7" s="147"/>
      <c r="S7" s="147"/>
      <c r="T7" s="147"/>
      <c r="U7" s="147"/>
      <c r="V7" s="147"/>
      <c r="W7" s="147"/>
      <c r="X7" s="147"/>
      <c r="Y7" s="147"/>
      <c r="Z7" s="147"/>
      <c r="AA7" s="147"/>
    </row>
    <row r="8" spans="1:27" ht="12.9" thickTop="1" thickBot="1">
      <c r="A8" s="69"/>
      <c r="B8" s="70"/>
      <c r="C8" s="70"/>
      <c r="D8" s="70"/>
      <c r="E8" s="70"/>
      <c r="F8" s="71"/>
      <c r="G8" s="69"/>
      <c r="H8" s="70"/>
      <c r="I8" s="70"/>
      <c r="J8" s="70"/>
      <c r="K8" s="70"/>
      <c r="L8" s="70"/>
      <c r="M8" s="70"/>
      <c r="N8" s="70"/>
      <c r="O8" s="70"/>
      <c r="P8" s="70"/>
      <c r="Q8" s="70"/>
      <c r="R8" s="70"/>
      <c r="S8" s="70"/>
      <c r="T8" s="70"/>
      <c r="U8" s="70"/>
      <c r="V8" s="70"/>
      <c r="W8" s="70"/>
      <c r="X8" s="70"/>
      <c r="Y8" s="70"/>
      <c r="Z8" s="70"/>
      <c r="AA8" s="70"/>
    </row>
    <row r="9" spans="1:27" s="3" customFormat="1" ht="26.25" customHeight="1" thickTop="1" thickBot="1">
      <c r="A9" s="117" t="s">
        <v>205</v>
      </c>
      <c r="B9" s="118"/>
      <c r="C9" s="116" t="s">
        <v>206</v>
      </c>
      <c r="D9" s="118"/>
      <c r="E9" s="118"/>
      <c r="F9" s="119"/>
      <c r="G9" s="25"/>
      <c r="H9" s="22"/>
      <c r="I9" s="22"/>
      <c r="J9" s="22"/>
      <c r="K9" s="22"/>
      <c r="L9" s="22"/>
      <c r="M9" s="22"/>
      <c r="N9" s="22"/>
      <c r="O9" s="22"/>
      <c r="P9" s="22"/>
      <c r="Q9" s="22"/>
      <c r="R9" s="22"/>
      <c r="S9" s="22"/>
      <c r="T9" s="22"/>
      <c r="U9" s="22"/>
      <c r="V9" s="22"/>
      <c r="W9" s="22"/>
      <c r="X9" s="22"/>
      <c r="Y9" s="22"/>
      <c r="Z9" s="22"/>
      <c r="AA9" s="22"/>
    </row>
    <row r="10" spans="1:27" s="4" customFormat="1" ht="14.4" thickTop="1">
      <c r="A10" s="62">
        <v>0</v>
      </c>
      <c r="B10" s="63"/>
      <c r="C10" s="64" t="s">
        <v>2</v>
      </c>
      <c r="D10" s="64"/>
      <c r="E10" s="64"/>
      <c r="F10" s="65"/>
      <c r="G10" s="210">
        <v>726.00575876235962</v>
      </c>
      <c r="H10" s="211">
        <v>716.86010837554932</v>
      </c>
      <c r="I10" s="211">
        <v>709.49008131027222</v>
      </c>
      <c r="J10" s="211">
        <v>701.84033679962158</v>
      </c>
      <c r="K10" s="211">
        <v>693.72598791122437</v>
      </c>
      <c r="L10" s="211">
        <v>687.2406063079834</v>
      </c>
      <c r="M10" s="211">
        <v>679.96024370193481</v>
      </c>
      <c r="N10" s="211">
        <v>674.38374185562134</v>
      </c>
      <c r="O10" s="211">
        <v>664.45871591567993</v>
      </c>
      <c r="P10" s="211">
        <v>656.9109354019165</v>
      </c>
      <c r="Q10" s="211">
        <v>650.02721071243286</v>
      </c>
      <c r="R10" s="211">
        <v>642.46806812286377</v>
      </c>
      <c r="S10" s="211">
        <v>636.30690145492554</v>
      </c>
      <c r="T10" s="211">
        <v>628.35442972183228</v>
      </c>
      <c r="U10" s="211">
        <v>620.88322591781616</v>
      </c>
      <c r="V10" s="211">
        <v>589.71683597564697</v>
      </c>
      <c r="W10" s="211">
        <v>563.65282487869263</v>
      </c>
      <c r="X10" s="211">
        <v>541.01309442520142</v>
      </c>
      <c r="Y10" s="211">
        <v>524.93262720108032</v>
      </c>
      <c r="Z10" s="211">
        <v>509.74268007278442</v>
      </c>
      <c r="AA10" s="211">
        <v>496.20901989936829</v>
      </c>
    </row>
    <row r="11" spans="1:27" s="19" customFormat="1" ht="15" customHeight="1">
      <c r="A11" s="72">
        <v>1</v>
      </c>
      <c r="B11" s="73" t="s">
        <v>4</v>
      </c>
      <c r="C11" s="266" t="s">
        <v>5</v>
      </c>
      <c r="D11" s="267"/>
      <c r="E11" s="267"/>
      <c r="F11" s="268"/>
      <c r="G11" s="212">
        <v>149.31854772567749</v>
      </c>
      <c r="H11" s="213">
        <v>146.0606369972229</v>
      </c>
      <c r="I11" s="213">
        <v>142.99354720115662</v>
      </c>
      <c r="J11" s="213">
        <v>139.60509419441223</v>
      </c>
      <c r="K11" s="213">
        <v>136.32938623428345</v>
      </c>
      <c r="L11" s="213">
        <v>133.3532121181488</v>
      </c>
      <c r="M11" s="213">
        <v>130.26883721351624</v>
      </c>
      <c r="N11" s="213">
        <v>127.21710896492004</v>
      </c>
      <c r="O11" s="213">
        <v>124.14601135253906</v>
      </c>
      <c r="P11" s="213">
        <v>121.04447507858276</v>
      </c>
      <c r="Q11" s="213">
        <v>118.16363215446472</v>
      </c>
      <c r="R11" s="213">
        <v>115.23680472373962</v>
      </c>
      <c r="S11" s="213">
        <v>112.30982840061188</v>
      </c>
      <c r="T11" s="213">
        <v>109.40746128559113</v>
      </c>
      <c r="U11" s="213">
        <v>106.57207894325256</v>
      </c>
      <c r="V11" s="213">
        <v>94.024695515632629</v>
      </c>
      <c r="W11" s="213">
        <v>83.489597082138062</v>
      </c>
      <c r="X11" s="213">
        <v>74.930536389350891</v>
      </c>
      <c r="Y11" s="213">
        <v>67.982931911945343</v>
      </c>
      <c r="Z11" s="213">
        <v>62.194686889648438</v>
      </c>
      <c r="AA11" s="213">
        <v>57.196357667446136</v>
      </c>
    </row>
    <row r="12" spans="1:27" s="18" customFormat="1">
      <c r="A12" s="85">
        <v>2</v>
      </c>
      <c r="B12" s="86"/>
      <c r="C12" s="86" t="s">
        <v>6</v>
      </c>
      <c r="D12" s="87" t="s">
        <v>7</v>
      </c>
      <c r="E12" s="88"/>
      <c r="F12" s="89"/>
      <c r="G12" s="214">
        <v>72.156883716583252</v>
      </c>
      <c r="H12" s="215">
        <v>69.953153014183044</v>
      </c>
      <c r="I12" s="215">
        <v>67.993981242179871</v>
      </c>
      <c r="J12" s="215">
        <v>66.010180950164795</v>
      </c>
      <c r="K12" s="215">
        <v>64.171911478042603</v>
      </c>
      <c r="L12" s="215">
        <v>62.503840208053589</v>
      </c>
      <c r="M12" s="215">
        <v>60.81864321231842</v>
      </c>
      <c r="N12" s="215">
        <v>59.163085341453552</v>
      </c>
      <c r="O12" s="215">
        <v>57.548681378364563</v>
      </c>
      <c r="P12" s="215">
        <v>55.922141551971436</v>
      </c>
      <c r="Q12" s="215">
        <v>54.43636155128479</v>
      </c>
      <c r="R12" s="215">
        <v>52.944435954093933</v>
      </c>
      <c r="S12" s="215">
        <v>51.441637516021729</v>
      </c>
      <c r="T12" s="215">
        <v>49.951110482215881</v>
      </c>
      <c r="U12" s="215">
        <v>48.5121089220047</v>
      </c>
      <c r="V12" s="215">
        <v>42.310315370559692</v>
      </c>
      <c r="W12" s="215">
        <v>37.326366305351257</v>
      </c>
      <c r="X12" s="215">
        <v>33.365715742111206</v>
      </c>
      <c r="Y12" s="215">
        <v>30.162660777568817</v>
      </c>
      <c r="Z12" s="215">
        <v>27.426450252532959</v>
      </c>
      <c r="AA12" s="215">
        <v>24.983197838068008</v>
      </c>
    </row>
    <row r="13" spans="1:27">
      <c r="A13" s="37">
        <v>3</v>
      </c>
      <c r="B13" s="17"/>
      <c r="C13" s="16"/>
      <c r="D13" s="38" t="s">
        <v>8</v>
      </c>
      <c r="E13" s="39" t="s">
        <v>9</v>
      </c>
      <c r="F13" s="40"/>
      <c r="G13" s="216">
        <v>16.9388233050704</v>
      </c>
      <c r="H13" s="217">
        <v>16.435206905007362</v>
      </c>
      <c r="I13" s="217">
        <v>15.917868427932262</v>
      </c>
      <c r="J13" s="217">
        <v>15.424799159169197</v>
      </c>
      <c r="K13" s="217">
        <v>14.954152889549732</v>
      </c>
      <c r="L13" s="217">
        <v>14.548344552516937</v>
      </c>
      <c r="M13" s="217">
        <v>14.154682129621506</v>
      </c>
      <c r="N13" s="217">
        <v>13.771439276635647</v>
      </c>
      <c r="O13" s="217">
        <v>13.395497620105743</v>
      </c>
      <c r="P13" s="217">
        <v>13.024134390056133</v>
      </c>
      <c r="Q13" s="217">
        <v>12.709052532911301</v>
      </c>
      <c r="R13" s="217">
        <v>12.395619794726372</v>
      </c>
      <c r="S13" s="217">
        <v>12.088843584060669</v>
      </c>
      <c r="T13" s="217">
        <v>11.787127815186977</v>
      </c>
      <c r="U13" s="217">
        <v>11.488490089774132</v>
      </c>
      <c r="V13" s="217">
        <v>10.281184516847134</v>
      </c>
      <c r="W13" s="217">
        <v>9.3218488767743111</v>
      </c>
      <c r="X13" s="217">
        <v>8.5459913685917854</v>
      </c>
      <c r="Y13" s="217">
        <v>7.8584895543754101</v>
      </c>
      <c r="Z13" s="217">
        <v>7.157924946397543</v>
      </c>
      <c r="AA13" s="217">
        <v>6.415456049144268</v>
      </c>
    </row>
    <row r="14" spans="1:27">
      <c r="A14" s="37">
        <v>4</v>
      </c>
      <c r="B14" s="41"/>
      <c r="C14" s="16"/>
      <c r="D14" s="38" t="s">
        <v>10</v>
      </c>
      <c r="E14" s="39" t="s">
        <v>11</v>
      </c>
      <c r="F14" s="40"/>
      <c r="G14" s="216">
        <v>1.3427175190299749</v>
      </c>
      <c r="H14" s="217">
        <v>1.3467041472904384</v>
      </c>
      <c r="I14" s="217">
        <v>1.3470038834493607</v>
      </c>
      <c r="J14" s="217">
        <v>1.3340885827783495</v>
      </c>
      <c r="K14" s="217">
        <v>1.3138177816290408</v>
      </c>
      <c r="L14" s="217">
        <v>1.2882485853042454</v>
      </c>
      <c r="M14" s="217">
        <v>1.2552839301060885</v>
      </c>
      <c r="N14" s="217">
        <v>1.2185743178706616</v>
      </c>
      <c r="O14" s="217">
        <v>1.1755817455705255</v>
      </c>
      <c r="P14" s="217">
        <v>1.1277644543442875</v>
      </c>
      <c r="Q14" s="217">
        <v>1.0764199532568455</v>
      </c>
      <c r="R14" s="217">
        <v>1.0210171749349684</v>
      </c>
      <c r="S14" s="217">
        <v>0.96792648267000914</v>
      </c>
      <c r="T14" s="217">
        <v>0.91716226330026984</v>
      </c>
      <c r="U14" s="217">
        <v>0.86895939626265317</v>
      </c>
      <c r="V14" s="217">
        <v>0.66099191992543638</v>
      </c>
      <c r="W14" s="217">
        <v>0.50028085400117561</v>
      </c>
      <c r="X14" s="217">
        <v>0.37988002132624388</v>
      </c>
      <c r="Y14" s="217">
        <v>0.29156284028431401</v>
      </c>
      <c r="Z14" s="217">
        <v>0.22706962429219857</v>
      </c>
      <c r="AA14" s="217">
        <v>0.17940716314478777</v>
      </c>
    </row>
    <row r="15" spans="1:27">
      <c r="A15" s="37">
        <v>5</v>
      </c>
      <c r="B15" s="41"/>
      <c r="C15" s="16"/>
      <c r="D15" s="8"/>
      <c r="E15" s="17" t="s">
        <v>12</v>
      </c>
      <c r="F15" s="42" t="s">
        <v>13</v>
      </c>
      <c r="G15" s="216">
        <v>1.252936101751402</v>
      </c>
      <c r="H15" s="217">
        <v>1.2602486106334254</v>
      </c>
      <c r="I15" s="217">
        <v>1.2616189733380452</v>
      </c>
      <c r="J15" s="217">
        <v>1.2497298780363053</v>
      </c>
      <c r="K15" s="217">
        <v>1.2304080025060102</v>
      </c>
      <c r="L15" s="217">
        <v>1.2059183513047174</v>
      </c>
      <c r="M15" s="217">
        <v>1.1741310198558494</v>
      </c>
      <c r="N15" s="217">
        <v>1.1386186217423528</v>
      </c>
      <c r="O15" s="217">
        <v>1.0969448712421581</v>
      </c>
      <c r="P15" s="217">
        <v>1.050544276367873</v>
      </c>
      <c r="Q15" s="217">
        <v>1.0006960636237636</v>
      </c>
      <c r="R15" s="217">
        <v>0.94687390385661274</v>
      </c>
      <c r="S15" s="217">
        <v>0.89533973205834627</v>
      </c>
      <c r="T15" s="217">
        <v>0.84610879526007921</v>
      </c>
      <c r="U15" s="217">
        <v>0.79941370396409184</v>
      </c>
      <c r="V15" s="217">
        <v>0.59860012220451608</v>
      </c>
      <c r="W15" s="217">
        <v>0.44430570636177436</v>
      </c>
      <c r="X15" s="217">
        <v>0.3293802592670545</v>
      </c>
      <c r="Y15" s="217">
        <v>0.24574764401768334</v>
      </c>
      <c r="Z15" s="217">
        <v>0.18531162303406745</v>
      </c>
      <c r="AA15" s="217">
        <v>0.14133330871118233</v>
      </c>
    </row>
    <row r="16" spans="1:27">
      <c r="A16" s="37">
        <v>6</v>
      </c>
      <c r="B16" s="41"/>
      <c r="C16" s="16"/>
      <c r="D16" s="8"/>
      <c r="E16" s="17" t="s">
        <v>14</v>
      </c>
      <c r="F16" s="42" t="s">
        <v>15</v>
      </c>
      <c r="G16" s="216">
        <v>1.7432777865906246E-2</v>
      </c>
      <c r="H16" s="217">
        <v>1.6768486617365852E-2</v>
      </c>
      <c r="I16" s="217">
        <v>1.6591605570283718E-2</v>
      </c>
      <c r="J16" s="217">
        <v>1.6414772762800567E-2</v>
      </c>
      <c r="K16" s="217">
        <v>1.6240483440924436E-2</v>
      </c>
      <c r="L16" s="217">
        <v>1.6037104243878275E-2</v>
      </c>
      <c r="M16" s="217">
        <v>1.5810585246072151E-2</v>
      </c>
      <c r="N16" s="217">
        <v>1.5576274119666778E-2</v>
      </c>
      <c r="O16" s="217">
        <v>1.5315845972509123E-2</v>
      </c>
      <c r="P16" s="217">
        <v>1.5035196265671402E-2</v>
      </c>
      <c r="Q16" s="217">
        <v>1.4738671306986362E-2</v>
      </c>
      <c r="R16" s="217">
        <v>1.4424922163016163E-2</v>
      </c>
      <c r="S16" s="217">
        <v>1.4115061334450729E-2</v>
      </c>
      <c r="T16" s="217">
        <v>1.3809589116135612E-2</v>
      </c>
      <c r="U16" s="217">
        <v>1.3509498268831521E-2</v>
      </c>
      <c r="V16" s="217">
        <v>1.2099180363293272E-2</v>
      </c>
      <c r="W16" s="217">
        <v>1.0855059670575429E-2</v>
      </c>
      <c r="X16" s="217">
        <v>9.7955129749607295E-3</v>
      </c>
      <c r="Y16" s="217">
        <v>8.8799114855646621E-3</v>
      </c>
      <c r="Z16" s="217">
        <v>8.0890092649497092E-3</v>
      </c>
      <c r="AA16" s="217">
        <v>7.3705551621969789E-3</v>
      </c>
    </row>
    <row r="17" spans="1:27">
      <c r="A17" s="37">
        <v>7</v>
      </c>
      <c r="B17" s="41"/>
      <c r="C17" s="16"/>
      <c r="D17" s="8"/>
      <c r="E17" s="17" t="s">
        <v>16</v>
      </c>
      <c r="F17" s="42" t="s">
        <v>17</v>
      </c>
      <c r="G17" s="216">
        <v>4.8430228547658771E-2</v>
      </c>
      <c r="H17" s="217">
        <v>4.6625545772258192E-2</v>
      </c>
      <c r="I17" s="217">
        <v>4.6017145330552012E-2</v>
      </c>
      <c r="J17" s="217">
        <v>4.5446168805938214E-2</v>
      </c>
      <c r="K17" s="217">
        <v>4.4933307712199166E-2</v>
      </c>
      <c r="L17" s="217">
        <v>4.4356655125739053E-2</v>
      </c>
      <c r="M17" s="217">
        <v>4.3733954866183922E-2</v>
      </c>
      <c r="N17" s="217">
        <v>4.3104882148327306E-2</v>
      </c>
      <c r="O17" s="217">
        <v>4.2412848066305742E-2</v>
      </c>
      <c r="P17" s="217">
        <v>4.1668372810818255E-2</v>
      </c>
      <c r="Q17" s="217">
        <v>4.0881671127863228E-2</v>
      </c>
      <c r="R17" s="217">
        <v>4.0048737486358732E-2</v>
      </c>
      <c r="S17" s="217">
        <v>3.9227160421432927E-2</v>
      </c>
      <c r="T17" s="217">
        <v>3.8417189614847302E-2</v>
      </c>
      <c r="U17" s="217">
        <v>3.7620373972458765E-2</v>
      </c>
      <c r="V17" s="217">
        <v>3.3827130057034083E-2</v>
      </c>
      <c r="W17" s="217">
        <v>3.0403944285353646E-2</v>
      </c>
      <c r="X17" s="217">
        <v>2.7503478602739051E-2</v>
      </c>
      <c r="Y17" s="217">
        <v>2.5044013062142767E-2</v>
      </c>
      <c r="Z17" s="217">
        <v>2.2915113797353115E-2</v>
      </c>
      <c r="AA17" s="217">
        <v>2.0992294128518552E-2</v>
      </c>
    </row>
    <row r="18" spans="1:27">
      <c r="A18" s="37">
        <v>8</v>
      </c>
      <c r="B18" s="41"/>
      <c r="C18" s="12"/>
      <c r="D18" s="12"/>
      <c r="E18" s="17" t="s">
        <v>18</v>
      </c>
      <c r="F18" s="42" t="s">
        <v>19</v>
      </c>
      <c r="G18" s="216">
        <v>0</v>
      </c>
      <c r="H18" s="217">
        <v>0</v>
      </c>
      <c r="I18" s="217">
        <v>0</v>
      </c>
      <c r="J18" s="217">
        <v>0</v>
      </c>
      <c r="K18" s="217">
        <v>0</v>
      </c>
      <c r="L18" s="217">
        <v>0</v>
      </c>
      <c r="M18" s="217">
        <v>0</v>
      </c>
      <c r="N18" s="217">
        <v>0</v>
      </c>
      <c r="O18" s="217">
        <v>0</v>
      </c>
      <c r="P18" s="217">
        <v>0</v>
      </c>
      <c r="Q18" s="217">
        <v>0</v>
      </c>
      <c r="R18" s="217">
        <v>0</v>
      </c>
      <c r="S18" s="217">
        <v>0</v>
      </c>
      <c r="T18" s="217">
        <v>0</v>
      </c>
      <c r="U18" s="217">
        <v>0</v>
      </c>
      <c r="V18" s="217">
        <v>0</v>
      </c>
      <c r="W18" s="217">
        <v>0</v>
      </c>
      <c r="X18" s="217">
        <v>0</v>
      </c>
      <c r="Y18" s="217">
        <v>0</v>
      </c>
      <c r="Z18" s="217">
        <v>0</v>
      </c>
      <c r="AA18" s="217">
        <v>0</v>
      </c>
    </row>
    <row r="19" spans="1:27">
      <c r="A19" s="37">
        <v>9</v>
      </c>
      <c r="B19" s="41"/>
      <c r="C19" s="16"/>
      <c r="D19" s="8"/>
      <c r="E19" s="17" t="s">
        <v>20</v>
      </c>
      <c r="F19" s="42" t="s">
        <v>21</v>
      </c>
      <c r="G19" s="216">
        <v>2.3918411548947915E-2</v>
      </c>
      <c r="H19" s="217">
        <v>2.3061504543875344E-2</v>
      </c>
      <c r="I19" s="217">
        <v>2.2776158730266616E-2</v>
      </c>
      <c r="J19" s="217">
        <v>2.2497762882267125E-2</v>
      </c>
      <c r="K19" s="217">
        <v>2.2235988304601051E-2</v>
      </c>
      <c r="L19" s="217">
        <v>2.1936474542599171E-2</v>
      </c>
      <c r="M19" s="217">
        <v>2.1608370239846408E-2</v>
      </c>
      <c r="N19" s="217">
        <v>2.127453927823808E-2</v>
      </c>
      <c r="O19" s="217">
        <v>2.0908179401885718E-2</v>
      </c>
      <c r="P19" s="217">
        <v>2.0516608565230854E-2</v>
      </c>
      <c r="Q19" s="217">
        <v>2.0103546150494367E-2</v>
      </c>
      <c r="R19" s="217">
        <v>1.9669613291625865E-2</v>
      </c>
      <c r="S19" s="217">
        <v>1.9244527415139601E-2</v>
      </c>
      <c r="T19" s="217">
        <v>1.8826689818524756E-2</v>
      </c>
      <c r="U19" s="217">
        <v>1.8415819591609761E-2</v>
      </c>
      <c r="V19" s="217">
        <v>1.6465488457470201E-2</v>
      </c>
      <c r="W19" s="217">
        <v>1.4716144694830291E-2</v>
      </c>
      <c r="X19" s="217">
        <v>1.3200771652918775E-2</v>
      </c>
      <c r="Y19" s="217">
        <v>1.1891271293279715E-2</v>
      </c>
      <c r="Z19" s="217">
        <v>1.0753877915703924E-2</v>
      </c>
      <c r="AA19" s="217">
        <v>9.7110054521181155E-3</v>
      </c>
    </row>
    <row r="20" spans="1:27">
      <c r="A20" s="37">
        <v>10</v>
      </c>
      <c r="B20" s="41"/>
      <c r="C20" s="16"/>
      <c r="D20" s="38" t="s">
        <v>22</v>
      </c>
      <c r="E20" s="39" t="s">
        <v>23</v>
      </c>
      <c r="F20" s="40"/>
      <c r="G20" s="216">
        <v>13.592966958764009</v>
      </c>
      <c r="H20" s="217">
        <v>12.838307626312599</v>
      </c>
      <c r="I20" s="217">
        <v>12.43581936659757</v>
      </c>
      <c r="J20" s="217">
        <v>11.949072619550861</v>
      </c>
      <c r="K20" s="217">
        <v>11.524954185821116</v>
      </c>
      <c r="L20" s="217">
        <v>11.131700633908622</v>
      </c>
      <c r="M20" s="217">
        <v>10.756677216733806</v>
      </c>
      <c r="N20" s="217">
        <v>10.403512089280412</v>
      </c>
      <c r="O20" s="217">
        <v>10.133808042039163</v>
      </c>
      <c r="P20" s="217">
        <v>9.8798242692137137</v>
      </c>
      <c r="Q20" s="217">
        <v>9.662822536949534</v>
      </c>
      <c r="R20" s="217">
        <v>9.4634069661842659</v>
      </c>
      <c r="S20" s="217">
        <v>9.2182006647344679</v>
      </c>
      <c r="T20" s="217">
        <v>8.9538984906394035</v>
      </c>
      <c r="U20" s="217">
        <v>8.7101940143620595</v>
      </c>
      <c r="V20" s="217">
        <v>7.5222552883788012</v>
      </c>
      <c r="W20" s="217">
        <v>6.483874386001844</v>
      </c>
      <c r="X20" s="217">
        <v>5.5814206128707156</v>
      </c>
      <c r="Y20" s="217">
        <v>4.8131240843213163</v>
      </c>
      <c r="Z20" s="217">
        <v>4.1530829039402306</v>
      </c>
      <c r="AA20" s="217">
        <v>3.5856304638436995</v>
      </c>
    </row>
    <row r="21" spans="1:27">
      <c r="A21" s="37">
        <v>11</v>
      </c>
      <c r="B21" s="41"/>
      <c r="C21" s="16"/>
      <c r="D21" s="38" t="s">
        <v>24</v>
      </c>
      <c r="E21" s="39" t="s">
        <v>25</v>
      </c>
      <c r="F21" s="40"/>
      <c r="G21" s="216">
        <v>17.943609684705734</v>
      </c>
      <c r="H21" s="217">
        <v>17.479144811630249</v>
      </c>
      <c r="I21" s="217">
        <v>17.012574017047882</v>
      </c>
      <c r="J21" s="217">
        <v>16.562687695026398</v>
      </c>
      <c r="K21" s="217">
        <v>16.150843590497971</v>
      </c>
      <c r="L21" s="217">
        <v>15.805993288755417</v>
      </c>
      <c r="M21" s="217">
        <v>15.432512134313583</v>
      </c>
      <c r="N21" s="217">
        <v>15.053736686706543</v>
      </c>
      <c r="O21" s="217">
        <v>14.646654069423676</v>
      </c>
      <c r="P21" s="217">
        <v>14.219381928443909</v>
      </c>
      <c r="Q21" s="217">
        <v>13.849236696958542</v>
      </c>
      <c r="R21" s="217">
        <v>13.461478680372238</v>
      </c>
      <c r="S21" s="217">
        <v>13.075747862458229</v>
      </c>
      <c r="T21" s="217">
        <v>12.691055178642273</v>
      </c>
      <c r="U21" s="217">
        <v>12.308006644248962</v>
      </c>
      <c r="V21" s="217">
        <v>10.76627342402935</v>
      </c>
      <c r="W21" s="217">
        <v>9.5942435562610626</v>
      </c>
      <c r="X21" s="217">
        <v>8.7373921722173691</v>
      </c>
      <c r="Y21" s="217">
        <v>8.1248637661337852</v>
      </c>
      <c r="Z21" s="217">
        <v>7.6753784716129303</v>
      </c>
      <c r="AA21" s="217">
        <v>7.3184743225574493</v>
      </c>
    </row>
    <row r="22" spans="1:27">
      <c r="A22" s="37">
        <v>12</v>
      </c>
      <c r="B22" s="41"/>
      <c r="C22" s="16"/>
      <c r="D22" s="38" t="s">
        <v>26</v>
      </c>
      <c r="E22" s="39" t="s">
        <v>27</v>
      </c>
      <c r="F22" s="40"/>
      <c r="G22" s="216">
        <v>2.0557796857319772</v>
      </c>
      <c r="H22" s="217">
        <v>1.9313361677341163</v>
      </c>
      <c r="I22" s="217">
        <v>1.8122037639841437</v>
      </c>
      <c r="J22" s="217">
        <v>1.7203202277887613</v>
      </c>
      <c r="K22" s="217">
        <v>1.6390035743825138</v>
      </c>
      <c r="L22" s="217">
        <v>1.5654803917277604</v>
      </c>
      <c r="M22" s="217">
        <v>1.4937542753759772</v>
      </c>
      <c r="N22" s="217">
        <v>1.4266528261359781</v>
      </c>
      <c r="O22" s="217">
        <v>1.3616614760830998</v>
      </c>
      <c r="P22" s="217">
        <v>1.29979312652722</v>
      </c>
      <c r="Q22" s="217">
        <v>1.240718636661768</v>
      </c>
      <c r="R22" s="217">
        <v>1.1838879478164017</v>
      </c>
      <c r="S22" s="217">
        <v>1.1297719103749841</v>
      </c>
      <c r="T22" s="217">
        <v>1.0780907848384231</v>
      </c>
      <c r="U22" s="217">
        <v>1.028807163471356</v>
      </c>
      <c r="V22" s="217">
        <v>0.81587365246377885</v>
      </c>
      <c r="W22" s="217">
        <v>0.65328075061552227</v>
      </c>
      <c r="X22" s="217">
        <v>0.53156524477526546</v>
      </c>
      <c r="Y22" s="217">
        <v>0.43970500351861119</v>
      </c>
      <c r="Z22" s="217">
        <v>0.36823442066088319</v>
      </c>
      <c r="AA22" s="217">
        <v>0.31169322645291686</v>
      </c>
    </row>
    <row r="23" spans="1:27">
      <c r="A23" s="37">
        <v>13</v>
      </c>
      <c r="B23" s="41"/>
      <c r="C23" s="16"/>
      <c r="D23" s="8"/>
      <c r="E23" s="17" t="s">
        <v>12</v>
      </c>
      <c r="F23" s="42" t="s">
        <v>28</v>
      </c>
      <c r="G23" s="216">
        <v>0.13443985188860097</v>
      </c>
      <c r="H23" s="217">
        <v>0.1333095347354174</v>
      </c>
      <c r="I23" s="217">
        <v>0.13076548094886675</v>
      </c>
      <c r="J23" s="217">
        <v>0.1286799208321554</v>
      </c>
      <c r="K23" s="217">
        <v>0.12655005440092282</v>
      </c>
      <c r="L23" s="217">
        <v>0.12399859154606929</v>
      </c>
      <c r="M23" s="217">
        <v>0.12096659598819315</v>
      </c>
      <c r="N23" s="217">
        <v>0.11760875324262088</v>
      </c>
      <c r="O23" s="217">
        <v>0.11382595849522659</v>
      </c>
      <c r="P23" s="217">
        <v>0.10964878987306292</v>
      </c>
      <c r="Q23" s="217">
        <v>0.1051959869298571</v>
      </c>
      <c r="R23" s="217">
        <v>0.10051756314373961</v>
      </c>
      <c r="S23" s="217">
        <v>9.6052515029668939E-2</v>
      </c>
      <c r="T23" s="217">
        <v>9.1771188814163906E-2</v>
      </c>
      <c r="U23" s="217">
        <v>8.7665673834635527E-2</v>
      </c>
      <c r="V23" s="217">
        <v>6.9626844374170105E-2</v>
      </c>
      <c r="W23" s="217">
        <v>5.5045358975576164E-2</v>
      </c>
      <c r="X23" s="217">
        <v>4.3368936246338308E-2</v>
      </c>
      <c r="Y23" s="217">
        <v>3.4159856663109167E-2</v>
      </c>
      <c r="Z23" s="217">
        <v>2.6952785589742234E-2</v>
      </c>
      <c r="AA23" s="217">
        <v>2.1336455342634508E-2</v>
      </c>
    </row>
    <row r="24" spans="1:27">
      <c r="A24" s="37">
        <v>14</v>
      </c>
      <c r="B24" s="17"/>
      <c r="C24" s="16"/>
      <c r="D24" s="8"/>
      <c r="E24" s="17" t="s">
        <v>14</v>
      </c>
      <c r="F24" s="42" t="s">
        <v>29</v>
      </c>
      <c r="G24" s="216">
        <v>1.9120543652661581E-2</v>
      </c>
      <c r="H24" s="217">
        <v>1.8535151988771759E-2</v>
      </c>
      <c r="I24" s="217">
        <v>1.7968359577480442E-2</v>
      </c>
      <c r="J24" s="217">
        <v>1.7390577813557684E-2</v>
      </c>
      <c r="K24" s="217">
        <v>1.6854200766147187E-2</v>
      </c>
      <c r="L24" s="217">
        <v>1.6317608936674333E-2</v>
      </c>
      <c r="M24" s="217">
        <v>1.5764292057269813E-2</v>
      </c>
      <c r="N24" s="217">
        <v>1.5194858729273619E-2</v>
      </c>
      <c r="O24" s="217">
        <v>1.4618346421229944E-2</v>
      </c>
      <c r="P24" s="217">
        <v>1.403407215138941E-2</v>
      </c>
      <c r="Q24" s="217">
        <v>1.3445948861544821E-2</v>
      </c>
      <c r="R24" s="217">
        <v>1.2847161691865949E-2</v>
      </c>
      <c r="S24" s="217">
        <v>1.2270684212239757E-2</v>
      </c>
      <c r="T24" s="217">
        <v>1.171801628004232E-2</v>
      </c>
      <c r="U24" s="217">
        <v>1.119157318703401E-2</v>
      </c>
      <c r="V24" s="217">
        <v>8.8754681987666117E-3</v>
      </c>
      <c r="W24" s="217">
        <v>7.0376333194985818E-3</v>
      </c>
      <c r="X24" s="217">
        <v>5.6268302740249965E-3</v>
      </c>
      <c r="Y24" s="217">
        <v>4.545166279001478E-3</v>
      </c>
      <c r="Z24" s="217">
        <v>3.6996830771158784E-3</v>
      </c>
      <c r="AA24" s="217">
        <v>3.033193640646914E-3</v>
      </c>
    </row>
    <row r="25" spans="1:27">
      <c r="A25" s="37">
        <v>15</v>
      </c>
      <c r="B25" s="17"/>
      <c r="C25" s="16"/>
      <c r="D25" s="8"/>
      <c r="E25" s="17" t="s">
        <v>16</v>
      </c>
      <c r="F25" s="42" t="s">
        <v>30</v>
      </c>
      <c r="G25" s="216">
        <v>1.1947615733897692</v>
      </c>
      <c r="H25" s="217">
        <v>1.1237641285824793</v>
      </c>
      <c r="I25" s="217">
        <v>1.0526083866880072</v>
      </c>
      <c r="J25" s="217">
        <v>0.99935938474118302</v>
      </c>
      <c r="K25" s="217">
        <v>0.95067970391937706</v>
      </c>
      <c r="L25" s="217">
        <v>0.90661204710340826</v>
      </c>
      <c r="M25" s="217">
        <v>0.86251334865482931</v>
      </c>
      <c r="N25" s="217">
        <v>0.82053432423526829</v>
      </c>
      <c r="O25" s="217">
        <v>0.77940466369364003</v>
      </c>
      <c r="P25" s="217">
        <v>0.74016359763390938</v>
      </c>
      <c r="Q25" s="217">
        <v>0.70232868222501565</v>
      </c>
      <c r="R25" s="217">
        <v>0.6658678270814562</v>
      </c>
      <c r="S25" s="217">
        <v>0.63135373723616794</v>
      </c>
      <c r="T25" s="217">
        <v>0.59848896118546691</v>
      </c>
      <c r="U25" s="217">
        <v>0.56718617939532123</v>
      </c>
      <c r="V25" s="217">
        <v>0.43257912786884845</v>
      </c>
      <c r="W25" s="217">
        <v>0.33173673381770641</v>
      </c>
      <c r="X25" s="217">
        <v>0.25813789273161092</v>
      </c>
      <c r="Y25" s="217">
        <v>0.20422652068464231</v>
      </c>
      <c r="Z25" s="217">
        <v>0.16333645503345906</v>
      </c>
      <c r="AA25" s="217">
        <v>0.13172513140580122</v>
      </c>
    </row>
    <row r="26" spans="1:27">
      <c r="A26" s="37">
        <v>16</v>
      </c>
      <c r="B26" s="17"/>
      <c r="C26" s="16"/>
      <c r="D26" s="8"/>
      <c r="E26" s="17" t="s">
        <v>18</v>
      </c>
      <c r="F26" s="42" t="s">
        <v>31</v>
      </c>
      <c r="G26" s="216">
        <v>0.70745776873081923</v>
      </c>
      <c r="H26" s="217">
        <v>0.65572739532217383</v>
      </c>
      <c r="I26" s="217">
        <v>0.61086166556924582</v>
      </c>
      <c r="J26" s="217">
        <v>0.57489032857120037</v>
      </c>
      <c r="K26" s="217">
        <v>0.54491961328312755</v>
      </c>
      <c r="L26" s="217">
        <v>0.51855213660746813</v>
      </c>
      <c r="M26" s="217">
        <v>0.49450998846441507</v>
      </c>
      <c r="N26" s="217">
        <v>0.47331482428126037</v>
      </c>
      <c r="O26" s="217">
        <v>0.45381253678351641</v>
      </c>
      <c r="P26" s="217">
        <v>0.43594662006944418</v>
      </c>
      <c r="Q26" s="217">
        <v>0.41974801500327885</v>
      </c>
      <c r="R26" s="217">
        <v>0.4046553906518966</v>
      </c>
      <c r="S26" s="217">
        <v>0.39009495242498815</v>
      </c>
      <c r="T26" s="217">
        <v>0.37611265806481242</v>
      </c>
      <c r="U26" s="217">
        <v>0.3627637701574713</v>
      </c>
      <c r="V26" s="217">
        <v>0.30479222070425749</v>
      </c>
      <c r="W26" s="217">
        <v>0.2594610454980284</v>
      </c>
      <c r="X26" s="217">
        <v>0.22443157876841724</v>
      </c>
      <c r="Y26" s="217">
        <v>0.19677345105446875</v>
      </c>
      <c r="Z26" s="217">
        <v>0.17424550326541066</v>
      </c>
      <c r="AA26" s="217">
        <v>0.15559844044037163</v>
      </c>
    </row>
    <row r="27" spans="1:27">
      <c r="A27" s="37">
        <v>17</v>
      </c>
      <c r="B27" s="17"/>
      <c r="C27" s="16"/>
      <c r="D27" s="38" t="s">
        <v>32</v>
      </c>
      <c r="E27" s="39" t="s">
        <v>33</v>
      </c>
      <c r="F27" s="40"/>
      <c r="G27" s="216">
        <v>3.7069388143718243</v>
      </c>
      <c r="H27" s="217">
        <v>3.666310753673315</v>
      </c>
      <c r="I27" s="217">
        <v>3.6197904199361801</v>
      </c>
      <c r="J27" s="217">
        <v>3.5533836111426353</v>
      </c>
      <c r="K27" s="217">
        <v>3.487026259303093</v>
      </c>
      <c r="L27" s="217">
        <v>3.4230817966163158</v>
      </c>
      <c r="M27" s="217">
        <v>3.3526440113782883</v>
      </c>
      <c r="N27" s="217">
        <v>3.2792826034128666</v>
      </c>
      <c r="O27" s="217">
        <v>3.199469055980444</v>
      </c>
      <c r="P27" s="217">
        <v>3.1141517013311386</v>
      </c>
      <c r="Q27" s="217">
        <v>3.0287890955805779</v>
      </c>
      <c r="R27" s="217">
        <v>2.9386578500270844</v>
      </c>
      <c r="S27" s="217">
        <v>2.8509183041751385</v>
      </c>
      <c r="T27" s="217">
        <v>2.7652946002781391</v>
      </c>
      <c r="U27" s="217">
        <v>2.6819245032966137</v>
      </c>
      <c r="V27" s="217">
        <v>2.3176416978240013</v>
      </c>
      <c r="W27" s="217">
        <v>2.0239447131752968</v>
      </c>
      <c r="X27" s="217">
        <v>1.7887531109154224</v>
      </c>
      <c r="Y27" s="217">
        <v>1.5983422249555588</v>
      </c>
      <c r="Z27" s="217">
        <v>1.441308006644249</v>
      </c>
      <c r="AA27" s="217">
        <v>1.3117090053856373</v>
      </c>
    </row>
    <row r="28" spans="1:27">
      <c r="A28" s="37">
        <v>18</v>
      </c>
      <c r="B28" s="12"/>
      <c r="C28" s="12"/>
      <c r="D28" s="38" t="s">
        <v>34</v>
      </c>
      <c r="E28" s="39" t="s">
        <v>35</v>
      </c>
      <c r="F28" s="43"/>
      <c r="G28" s="216">
        <v>1.3514251597225666</v>
      </c>
      <c r="H28" s="217">
        <v>1.3334926255047321</v>
      </c>
      <c r="I28" s="217">
        <v>1.3246336542069912</v>
      </c>
      <c r="J28" s="217">
        <v>1.3095918148756027</v>
      </c>
      <c r="K28" s="217">
        <v>1.2925030831247568</v>
      </c>
      <c r="L28" s="217">
        <v>1.2698549050837755</v>
      </c>
      <c r="M28" s="217">
        <v>1.244257403537631</v>
      </c>
      <c r="N28" s="217">
        <v>1.2177912946790457</v>
      </c>
      <c r="O28" s="217">
        <v>1.1887716632336378</v>
      </c>
      <c r="P28" s="217">
        <v>1.1581792496144772</v>
      </c>
      <c r="Q28" s="217">
        <v>1.1235656924545765</v>
      </c>
      <c r="R28" s="217">
        <v>1.0880470760166645</v>
      </c>
      <c r="S28" s="217">
        <v>1.0543192680925131</v>
      </c>
      <c r="T28" s="217">
        <v>1.0220995713025331</v>
      </c>
      <c r="U28" s="217">
        <v>0.99138810485601425</v>
      </c>
      <c r="V28" s="217">
        <v>0.84980638884007931</v>
      </c>
      <c r="W28" s="217">
        <v>0.73576544970273972</v>
      </c>
      <c r="X28" s="217">
        <v>0.64651828911155462</v>
      </c>
      <c r="Y28" s="217">
        <v>0.57397086825221777</v>
      </c>
      <c r="Z28" s="217">
        <v>0.51364271016791463</v>
      </c>
      <c r="AA28" s="217">
        <v>0.46245464682579041</v>
      </c>
    </row>
    <row r="29" spans="1:27">
      <c r="A29" s="37">
        <v>19</v>
      </c>
      <c r="B29" s="17"/>
      <c r="C29" s="16"/>
      <c r="D29" s="38" t="s">
        <v>36</v>
      </c>
      <c r="E29" s="39" t="s">
        <v>37</v>
      </c>
      <c r="F29" s="40"/>
      <c r="G29" s="216">
        <v>1.4594270009547472</v>
      </c>
      <c r="H29" s="217">
        <v>1.4441068568266928</v>
      </c>
      <c r="I29" s="217">
        <v>1.4308476964943111</v>
      </c>
      <c r="J29" s="217">
        <v>1.4169205171056092</v>
      </c>
      <c r="K29" s="217">
        <v>1.4023718540556729</v>
      </c>
      <c r="L29" s="217">
        <v>1.3856372595764697</v>
      </c>
      <c r="M29" s="217">
        <v>1.3661520942114294</v>
      </c>
      <c r="N29" s="217">
        <v>1.3456286331638694</v>
      </c>
      <c r="O29" s="217">
        <v>1.3215875583700836</v>
      </c>
      <c r="P29" s="217">
        <v>1.2948063346557319</v>
      </c>
      <c r="Q29" s="217">
        <v>1.2668783199042082</v>
      </c>
      <c r="R29" s="217">
        <v>1.2365705412812531</v>
      </c>
      <c r="S29" s="217">
        <v>1.2068841522559524</v>
      </c>
      <c r="T29" s="217">
        <v>1.1780426842160523</v>
      </c>
      <c r="U29" s="217">
        <v>1.1501711164601147</v>
      </c>
      <c r="V29" s="217">
        <v>1.0262916448991746</v>
      </c>
      <c r="W29" s="217">
        <v>0.9217131519690156</v>
      </c>
      <c r="X29" s="217">
        <v>0.83345315500628203</v>
      </c>
      <c r="Y29" s="217">
        <v>0.75939661439042538</v>
      </c>
      <c r="Z29" s="217">
        <v>0.69578963390085846</v>
      </c>
      <c r="AA29" s="217">
        <v>0.63896342954831198</v>
      </c>
    </row>
    <row r="30" spans="1:27">
      <c r="A30" s="37">
        <v>20</v>
      </c>
      <c r="B30" s="17"/>
      <c r="C30" s="16"/>
      <c r="D30" s="38" t="s">
        <v>38</v>
      </c>
      <c r="E30" s="39" t="s">
        <v>39</v>
      </c>
      <c r="F30" s="40"/>
      <c r="G30" s="216">
        <v>3.3365490264259279E-2</v>
      </c>
      <c r="H30" s="217">
        <v>3.3040979760698974E-2</v>
      </c>
      <c r="I30" s="217">
        <v>3.2675426220521331E-2</v>
      </c>
      <c r="J30" s="217">
        <v>3.2295763434376568E-2</v>
      </c>
      <c r="K30" s="217">
        <v>3.1901824229862541E-2</v>
      </c>
      <c r="L30" s="217">
        <v>3.1497428193688393E-2</v>
      </c>
      <c r="M30" s="217">
        <v>3.1036852393299341E-2</v>
      </c>
      <c r="N30" s="217">
        <v>3.0551312142051756E-2</v>
      </c>
      <c r="O30" s="217">
        <v>2.9995195509400219E-2</v>
      </c>
      <c r="P30" s="217">
        <v>2.9382911103311926E-2</v>
      </c>
      <c r="Q30" s="217">
        <v>2.8788242838345468E-2</v>
      </c>
      <c r="R30" s="217">
        <v>2.814952121116221E-2</v>
      </c>
      <c r="S30" s="217">
        <v>2.7522152115125209E-2</v>
      </c>
      <c r="T30" s="217">
        <v>2.6909995940513909E-2</v>
      </c>
      <c r="U30" s="217">
        <v>2.6314385089790449E-2</v>
      </c>
      <c r="V30" s="217">
        <v>2.3782014701282606E-2</v>
      </c>
      <c r="W30" s="217">
        <v>2.1675017575034872E-2</v>
      </c>
      <c r="X30" s="217">
        <v>1.9946982778492384E-2</v>
      </c>
      <c r="Y30" s="217">
        <v>1.8560585405793972E-2</v>
      </c>
      <c r="Z30" s="217">
        <v>1.7418735871615354E-2</v>
      </c>
      <c r="AA30" s="217">
        <v>1.6387558644055389E-2</v>
      </c>
    </row>
    <row r="31" spans="1:27">
      <c r="A31" s="37">
        <v>21</v>
      </c>
      <c r="B31" s="17"/>
      <c r="C31" s="16"/>
      <c r="D31" s="38" t="s">
        <v>40</v>
      </c>
      <c r="E31" s="39" t="s">
        <v>41</v>
      </c>
      <c r="F31" s="40"/>
      <c r="G31" s="216">
        <v>7.5638544037938118</v>
      </c>
      <c r="H31" s="217">
        <v>7.3449013754725456</v>
      </c>
      <c r="I31" s="217">
        <v>7.0090366080403328</v>
      </c>
      <c r="J31" s="217">
        <v>6.7237602472305298</v>
      </c>
      <c r="K31" s="217">
        <v>6.4737613126635551</v>
      </c>
      <c r="L31" s="217">
        <v>6.2533114552497864</v>
      </c>
      <c r="M31" s="217">
        <v>6.046354740858078</v>
      </c>
      <c r="N31" s="217">
        <v>5.8530837371945381</v>
      </c>
      <c r="O31" s="217">
        <v>5.6680239140987396</v>
      </c>
      <c r="P31" s="217">
        <v>5.4913402795791626</v>
      </c>
      <c r="Q31" s="217">
        <v>5.3239948153495789</v>
      </c>
      <c r="R31" s="217">
        <v>5.1651889756321907</v>
      </c>
      <c r="S31" s="217">
        <v>5.0158563107252121</v>
      </c>
      <c r="T31" s="217">
        <v>4.8763561621308327</v>
      </c>
      <c r="U31" s="217">
        <v>4.7468759641051292</v>
      </c>
      <c r="V31" s="217">
        <v>4.1915825828909874</v>
      </c>
      <c r="W31" s="217">
        <v>3.7532426416873932</v>
      </c>
      <c r="X31" s="217">
        <v>3.4030984491109848</v>
      </c>
      <c r="Y31" s="217">
        <v>3.1252002008259296</v>
      </c>
      <c r="Z31" s="217">
        <v>2.8952222280204296</v>
      </c>
      <c r="AA31" s="217">
        <v>2.6893697194755077</v>
      </c>
    </row>
    <row r="32" spans="1:27">
      <c r="A32" s="37">
        <v>22</v>
      </c>
      <c r="B32" s="17"/>
      <c r="C32" s="16"/>
      <c r="D32" s="38"/>
      <c r="E32" s="17" t="s">
        <v>12</v>
      </c>
      <c r="F32" s="42" t="s">
        <v>42</v>
      </c>
      <c r="G32" s="216">
        <v>5.8858178667724133</v>
      </c>
      <c r="H32" s="217">
        <v>5.7133526094257832</v>
      </c>
      <c r="I32" s="217">
        <v>5.4201329499483109</v>
      </c>
      <c r="J32" s="217">
        <v>5.174134474247694</v>
      </c>
      <c r="K32" s="217">
        <v>4.961643448099494</v>
      </c>
      <c r="L32" s="217">
        <v>4.7771286740899086</v>
      </c>
      <c r="M32" s="217">
        <v>4.6067953277379274</v>
      </c>
      <c r="N32" s="217">
        <v>4.4488883763551712</v>
      </c>
      <c r="O32" s="217">
        <v>4.300375597551465</v>
      </c>
      <c r="P32" s="217">
        <v>4.1608142349869013</v>
      </c>
      <c r="Q32" s="217">
        <v>4.0285013373941183</v>
      </c>
      <c r="R32" s="217">
        <v>3.9049068354070187</v>
      </c>
      <c r="S32" s="217">
        <v>3.7899846509099007</v>
      </c>
      <c r="T32" s="217">
        <v>3.6840186826884747</v>
      </c>
      <c r="U32" s="217">
        <v>3.5871602520346642</v>
      </c>
      <c r="V32" s="217">
        <v>3.172261293977499</v>
      </c>
      <c r="W32" s="217">
        <v>2.8474302999675274</v>
      </c>
      <c r="X32" s="217">
        <v>2.5886877942830324</v>
      </c>
      <c r="Y32" s="217">
        <v>2.3842398952692747</v>
      </c>
      <c r="Z32" s="217">
        <v>2.2137178182601929</v>
      </c>
      <c r="AA32" s="217">
        <v>2.0580278355628252</v>
      </c>
    </row>
    <row r="33" spans="1:27">
      <c r="A33" s="37">
        <v>23</v>
      </c>
      <c r="B33" s="17"/>
      <c r="C33" s="16"/>
      <c r="D33" s="8"/>
      <c r="E33" s="17" t="s">
        <v>14</v>
      </c>
      <c r="F33" s="42" t="s">
        <v>43</v>
      </c>
      <c r="G33" s="216">
        <v>4.176166914839996E-2</v>
      </c>
      <c r="H33" s="217">
        <v>3.92434806417441E-2</v>
      </c>
      <c r="I33" s="217">
        <v>3.7524218183534686E-2</v>
      </c>
      <c r="J33" s="217">
        <v>3.6296839389251545E-2</v>
      </c>
      <c r="K33" s="217">
        <v>3.543899099167902E-2</v>
      </c>
      <c r="L33" s="217">
        <v>3.461867958685616E-2</v>
      </c>
      <c r="M33" s="217">
        <v>3.3839507617813069E-2</v>
      </c>
      <c r="N33" s="217">
        <v>3.314829793816898E-2</v>
      </c>
      <c r="O33" s="217">
        <v>3.2479222216352355E-2</v>
      </c>
      <c r="P33" s="217">
        <v>3.1842279095144477E-2</v>
      </c>
      <c r="Q33" s="217">
        <v>3.1224849553836975E-2</v>
      </c>
      <c r="R33" s="217">
        <v>3.0645601531432476E-2</v>
      </c>
      <c r="S33" s="217">
        <v>3.0086404141911771E-2</v>
      </c>
      <c r="T33" s="217">
        <v>2.9535848043451551E-2</v>
      </c>
      <c r="U33" s="217">
        <v>2.8999065310927108E-2</v>
      </c>
      <c r="V33" s="217">
        <v>2.639314045154606E-2</v>
      </c>
      <c r="W33" s="217">
        <v>2.3964123232872225E-2</v>
      </c>
      <c r="X33" s="217">
        <v>2.1719231917813886E-2</v>
      </c>
      <c r="Y33" s="217">
        <v>1.9644535841507604E-2</v>
      </c>
      <c r="Z33" s="217">
        <v>1.7733991946442984E-2</v>
      </c>
      <c r="AA33" s="217">
        <v>1.5984135934559163E-2</v>
      </c>
    </row>
    <row r="34" spans="1:27">
      <c r="A34" s="37">
        <v>24</v>
      </c>
      <c r="B34" s="17"/>
      <c r="C34" s="16"/>
      <c r="D34" s="8"/>
      <c r="E34" s="17" t="s">
        <v>16</v>
      </c>
      <c r="F34" s="42" t="s">
        <v>44</v>
      </c>
      <c r="G34" s="216">
        <v>9.8959345848470548E-2</v>
      </c>
      <c r="H34" s="217">
        <v>9.4964540362980188E-2</v>
      </c>
      <c r="I34" s="217">
        <v>9.2043146787091246E-2</v>
      </c>
      <c r="J34" s="217">
        <v>8.9500268999927357E-2</v>
      </c>
      <c r="K34" s="217">
        <v>8.731421598668021E-2</v>
      </c>
      <c r="L34" s="217">
        <v>8.5185181148062838E-2</v>
      </c>
      <c r="M34" s="217">
        <v>8.3291913650100469E-2</v>
      </c>
      <c r="N34" s="217">
        <v>8.1607120341232076E-2</v>
      </c>
      <c r="O34" s="217">
        <v>8.0132351758038567E-2</v>
      </c>
      <c r="P34" s="217">
        <v>7.8864565994535951E-2</v>
      </c>
      <c r="Q34" s="217">
        <v>7.757685730052799E-2</v>
      </c>
      <c r="R34" s="217">
        <v>7.6482992797764382E-2</v>
      </c>
      <c r="S34" s="217">
        <v>7.544550050943144E-2</v>
      </c>
      <c r="T34" s="217">
        <v>7.4458475884966902E-2</v>
      </c>
      <c r="U34" s="217">
        <v>7.350751465310168E-2</v>
      </c>
      <c r="V34" s="217">
        <v>6.8601475428522463E-2</v>
      </c>
      <c r="W34" s="217">
        <v>6.4258242091000284E-2</v>
      </c>
      <c r="X34" s="217">
        <v>6.0267772662086827E-2</v>
      </c>
      <c r="Y34" s="217">
        <v>5.6619360119839257E-2</v>
      </c>
      <c r="Z34" s="217">
        <v>5.3320401699465947E-2</v>
      </c>
      <c r="AA34" s="217">
        <v>5.0061548085182039E-2</v>
      </c>
    </row>
    <row r="35" spans="1:27">
      <c r="A35" s="37">
        <v>25</v>
      </c>
      <c r="B35" s="17"/>
      <c r="C35" s="16"/>
      <c r="D35" s="8"/>
      <c r="E35" s="17" t="s">
        <v>18</v>
      </c>
      <c r="F35" s="42" t="s">
        <v>45</v>
      </c>
      <c r="G35" s="216">
        <v>0.31895270803943276</v>
      </c>
      <c r="H35" s="217">
        <v>0.29844410717487335</v>
      </c>
      <c r="I35" s="217">
        <v>0.280484180431813</v>
      </c>
      <c r="J35" s="217">
        <v>0.26492163562215865</v>
      </c>
      <c r="K35" s="217">
        <v>0.25135447876527905</v>
      </c>
      <c r="L35" s="217">
        <v>0.24017346603795886</v>
      </c>
      <c r="M35" s="217">
        <v>0.23057209933176637</v>
      </c>
      <c r="N35" s="217">
        <v>0.22248218092136085</v>
      </c>
      <c r="O35" s="217">
        <v>0.21566226799041033</v>
      </c>
      <c r="P35" s="217">
        <v>0.20998573675751686</v>
      </c>
      <c r="Q35" s="217">
        <v>0.20582121680490673</v>
      </c>
      <c r="R35" s="217">
        <v>0.20266568381339312</v>
      </c>
      <c r="S35" s="217">
        <v>0.19957923074252903</v>
      </c>
      <c r="T35" s="217">
        <v>0.19656372861936688</v>
      </c>
      <c r="U35" s="217">
        <v>0.19360609562136233</v>
      </c>
      <c r="V35" s="217">
        <v>0.18135228310711682</v>
      </c>
      <c r="W35" s="217">
        <v>0.17122340865898877</v>
      </c>
      <c r="X35" s="217">
        <v>0.16320380137767643</v>
      </c>
      <c r="Y35" s="217">
        <v>0.15665251965401694</v>
      </c>
      <c r="Z35" s="217">
        <v>0.1508200523967389</v>
      </c>
      <c r="AA35" s="217">
        <v>0.14548583363648504</v>
      </c>
    </row>
    <row r="36" spans="1:27">
      <c r="A36" s="37">
        <v>26</v>
      </c>
      <c r="B36" s="17"/>
      <c r="C36" s="16"/>
      <c r="D36" s="8"/>
      <c r="E36" s="17" t="s">
        <v>20</v>
      </c>
      <c r="F36" s="42" t="s">
        <v>46</v>
      </c>
      <c r="G36" s="216">
        <v>0.19119283277541399</v>
      </c>
      <c r="H36" s="217">
        <v>0.18603674927726388</v>
      </c>
      <c r="I36" s="217">
        <v>0.181904386729002</v>
      </c>
      <c r="J36" s="217">
        <v>0.17826041718944907</v>
      </c>
      <c r="K36" s="217">
        <v>0.17515215091407299</v>
      </c>
      <c r="L36" s="217">
        <v>0.17228572210296988</v>
      </c>
      <c r="M36" s="217">
        <v>0.16908760741353035</v>
      </c>
      <c r="N36" s="217">
        <v>0.16582330595701933</v>
      </c>
      <c r="O36" s="217">
        <v>0.16225604712963104</v>
      </c>
      <c r="P36" s="217">
        <v>0.15840593352913857</v>
      </c>
      <c r="Q36" s="217">
        <v>0.15463818283751607</v>
      </c>
      <c r="R36" s="217">
        <v>0.15058828936889768</v>
      </c>
      <c r="S36" s="217">
        <v>0.1465865932404995</v>
      </c>
      <c r="T36" s="217">
        <v>0.14262747671455145</v>
      </c>
      <c r="U36" s="217">
        <v>0.13870010641403496</v>
      </c>
      <c r="V36" s="217">
        <v>0.1220898381434381</v>
      </c>
      <c r="W36" s="217">
        <v>0.1088560369098559</v>
      </c>
      <c r="X36" s="217">
        <v>9.8765110946260393E-2</v>
      </c>
      <c r="Y36" s="217">
        <v>9.0607437188737094E-2</v>
      </c>
      <c r="Z36" s="217">
        <v>8.4093821642454714E-2</v>
      </c>
      <c r="AA36" s="217">
        <v>7.8785192861687392E-2</v>
      </c>
    </row>
    <row r="37" spans="1:27">
      <c r="A37" s="37">
        <v>27</v>
      </c>
      <c r="B37" s="17"/>
      <c r="C37" s="16"/>
      <c r="D37" s="8"/>
      <c r="E37" s="17" t="s">
        <v>47</v>
      </c>
      <c r="F37" s="42" t="s">
        <v>210</v>
      </c>
      <c r="G37" s="216">
        <v>4.7557064135617111E-6</v>
      </c>
      <c r="H37" s="217">
        <v>4.3853215174749494E-6</v>
      </c>
      <c r="I37" s="217">
        <v>4.3298841774230823E-6</v>
      </c>
      <c r="J37" s="217">
        <v>4.2647593545552809E-6</v>
      </c>
      <c r="K37" s="217">
        <v>4.1824800973699894E-6</v>
      </c>
      <c r="L37" s="217">
        <v>4.0975783122121356E-6</v>
      </c>
      <c r="M37" s="217">
        <v>4.0043105400400236E-6</v>
      </c>
      <c r="N37" s="217">
        <v>3.9021397242322564E-6</v>
      </c>
      <c r="O37" s="217">
        <v>3.7898093978583347E-6</v>
      </c>
      <c r="P37" s="217">
        <v>3.6692704270535614E-6</v>
      </c>
      <c r="Q37" s="217">
        <v>3.5474879496177891E-6</v>
      </c>
      <c r="R37" s="217">
        <v>3.4207132557639852E-6</v>
      </c>
      <c r="S37" s="217">
        <v>3.2942809866653988E-6</v>
      </c>
      <c r="T37" s="217">
        <v>3.1761003356223227E-6</v>
      </c>
      <c r="U37" s="217">
        <v>3.0686499030707637E-6</v>
      </c>
      <c r="V37" s="217">
        <v>2.7093026346847182E-6</v>
      </c>
      <c r="W37" s="217">
        <v>2.6243415049975738E-6</v>
      </c>
      <c r="X37" s="217">
        <v>2.2930621526029427E-6</v>
      </c>
      <c r="Y37" s="217">
        <v>1.7946678099178826E-6</v>
      </c>
      <c r="Z37" s="217">
        <v>1.5844868812564528E-6</v>
      </c>
      <c r="AA37" s="217">
        <v>1.428853465768043E-6</v>
      </c>
    </row>
    <row r="38" spans="1:27">
      <c r="A38" s="37">
        <v>28</v>
      </c>
      <c r="B38" s="17"/>
      <c r="C38" s="16"/>
      <c r="D38" s="8"/>
      <c r="E38" s="17" t="s">
        <v>48</v>
      </c>
      <c r="F38" s="42" t="s">
        <v>49</v>
      </c>
      <c r="G38" s="216">
        <v>1.9794752006419003E-5</v>
      </c>
      <c r="H38" s="217">
        <v>1.3615602711070096E-5</v>
      </c>
      <c r="I38" s="217">
        <v>1.3428080592348124E-5</v>
      </c>
      <c r="J38" s="217">
        <v>1.3187394642955041E-5</v>
      </c>
      <c r="K38" s="217">
        <v>1.2907111795357196E-5</v>
      </c>
      <c r="L38" s="217">
        <v>1.2603960612977971E-5</v>
      </c>
      <c r="M38" s="217">
        <v>1.2291952543819207E-5</v>
      </c>
      <c r="N38" s="217">
        <v>1.1968728131250828E-5</v>
      </c>
      <c r="O38" s="217">
        <v>1.1686737934724079E-5</v>
      </c>
      <c r="P38" s="217">
        <v>1.1449509997873974E-5</v>
      </c>
      <c r="Q38" s="217">
        <v>1.1244597999393591E-5</v>
      </c>
      <c r="R38" s="217">
        <v>1.1078069064751617E-5</v>
      </c>
      <c r="S38" s="217">
        <v>1.0921615057668532E-5</v>
      </c>
      <c r="T38" s="217">
        <v>1.0757612017187057E-5</v>
      </c>
      <c r="U38" s="217">
        <v>1.0586606776996632E-5</v>
      </c>
      <c r="V38" s="217">
        <v>9.634184607421048E-6</v>
      </c>
      <c r="W38" s="217">
        <v>8.6098118572408566E-6</v>
      </c>
      <c r="X38" s="217">
        <v>8.0082265867531532E-6</v>
      </c>
      <c r="Y38" s="217">
        <v>7.9660455867269775E-6</v>
      </c>
      <c r="Z38" s="217">
        <v>7.8132381986506516E-6</v>
      </c>
      <c r="AA38" s="217">
        <v>7.1343358740705298E-6</v>
      </c>
    </row>
    <row r="39" spans="1:27">
      <c r="A39" s="37">
        <v>29</v>
      </c>
      <c r="B39" s="17"/>
      <c r="C39" s="16"/>
      <c r="D39" s="38"/>
      <c r="E39" s="17" t="s">
        <v>211</v>
      </c>
      <c r="F39" s="42" t="s">
        <v>50</v>
      </c>
      <c r="G39" s="216">
        <v>0.17193100729491562</v>
      </c>
      <c r="H39" s="217">
        <v>0.1646085042739287</v>
      </c>
      <c r="I39" s="217">
        <v>0.15793972136452794</v>
      </c>
      <c r="J39" s="217">
        <v>0.15184742968995124</v>
      </c>
      <c r="K39" s="217">
        <v>0.14623701816890389</v>
      </c>
      <c r="L39" s="217">
        <v>0.14150448236614466</v>
      </c>
      <c r="M39" s="217">
        <v>0.1371704536722973</v>
      </c>
      <c r="N39" s="217">
        <v>0.13333772995974869</v>
      </c>
      <c r="O39" s="217">
        <v>0.12971456942614168</v>
      </c>
      <c r="P39" s="217">
        <v>0.12632926949299872</v>
      </c>
      <c r="Q39" s="217">
        <v>0.1236733723198995</v>
      </c>
      <c r="R39" s="217">
        <v>0.12121209129691124</v>
      </c>
      <c r="S39" s="217">
        <v>0.11873258126433939</v>
      </c>
      <c r="T39" s="217">
        <v>0.1162616852670908</v>
      </c>
      <c r="U39" s="217">
        <v>0.11381443013669923</v>
      </c>
      <c r="V39" s="217">
        <v>0.10350974852917716</v>
      </c>
      <c r="W39" s="217">
        <v>9.4908212486188859E-2</v>
      </c>
      <c r="X39" s="217">
        <v>8.8111024757381529E-2</v>
      </c>
      <c r="Y39" s="217">
        <v>8.2966878078877926E-2</v>
      </c>
      <c r="Z39" s="217">
        <v>7.8730516601353884E-2</v>
      </c>
      <c r="AA39" s="217">
        <v>7.4772926047444344E-2</v>
      </c>
    </row>
    <row r="40" spans="1:27">
      <c r="A40" s="37">
        <v>30</v>
      </c>
      <c r="B40" s="17"/>
      <c r="C40" s="16"/>
      <c r="D40" s="12"/>
      <c r="E40" s="17" t="s">
        <v>212</v>
      </c>
      <c r="F40" s="42" t="s">
        <v>51</v>
      </c>
      <c r="G40" s="216">
        <v>0.52949986979365349</v>
      </c>
      <c r="H40" s="217">
        <v>0.53837602585554123</v>
      </c>
      <c r="I40" s="217">
        <v>0.54359029419720173</v>
      </c>
      <c r="J40" s="217">
        <v>0.54647780396044254</v>
      </c>
      <c r="K40" s="217">
        <v>0.54639354161918163</v>
      </c>
      <c r="L40" s="217">
        <v>0.54325065016746521</v>
      </c>
      <c r="M40" s="217">
        <v>0.53675035387277603</v>
      </c>
      <c r="N40" s="217">
        <v>0.52831890806555748</v>
      </c>
      <c r="O40" s="217">
        <v>0.51677911356091499</v>
      </c>
      <c r="P40" s="217">
        <v>0.50280704535543919</v>
      </c>
      <c r="Q40" s="217">
        <v>0.48800785280764103</v>
      </c>
      <c r="R40" s="217">
        <v>0.47138573415577412</v>
      </c>
      <c r="S40" s="217">
        <v>0.45512527506798506</v>
      </c>
      <c r="T40" s="217">
        <v>0.43931001890450716</v>
      </c>
      <c r="U40" s="217">
        <v>0.42398994415998459</v>
      </c>
      <c r="V40" s="217">
        <v>0.35893965419381857</v>
      </c>
      <c r="W40" s="217">
        <v>0.30759942531585693</v>
      </c>
      <c r="X40" s="217">
        <v>0.26662673847749829</v>
      </c>
      <c r="Y40" s="217">
        <v>0.23471238557249308</v>
      </c>
      <c r="Z40" s="217">
        <v>0.21019732183776796</v>
      </c>
      <c r="AA40" s="217">
        <v>0.1904546832665801</v>
      </c>
    </row>
    <row r="41" spans="1:27">
      <c r="A41" s="37">
        <v>31</v>
      </c>
      <c r="B41" s="17"/>
      <c r="C41" s="16"/>
      <c r="D41" s="12"/>
      <c r="E41" s="17" t="s">
        <v>213</v>
      </c>
      <c r="F41" s="42" t="s">
        <v>52</v>
      </c>
      <c r="G41" s="216">
        <v>1.7657991520536598E-5</v>
      </c>
      <c r="H41" s="217">
        <v>1.1872617051267298E-5</v>
      </c>
      <c r="I41" s="217">
        <v>1.1584736967051867E-5</v>
      </c>
      <c r="J41" s="217">
        <v>1.1310607760606217E-5</v>
      </c>
      <c r="K41" s="217">
        <v>1.1054866490667337E-5</v>
      </c>
      <c r="L41" s="217">
        <v>1.0811194897542009E-5</v>
      </c>
      <c r="M41" s="217">
        <v>1.0644440408213995E-5</v>
      </c>
      <c r="N41" s="217">
        <v>1.0508827017474687E-5</v>
      </c>
      <c r="O41" s="217">
        <v>1.0357627616031095E-5</v>
      </c>
      <c r="P41" s="217">
        <v>1.0177883495998685E-5</v>
      </c>
      <c r="Q41" s="217">
        <v>9.918538125930354E-6</v>
      </c>
      <c r="R41" s="217">
        <v>9.6501489679212682E-6</v>
      </c>
      <c r="S41" s="217">
        <v>9.3973724233364919E-6</v>
      </c>
      <c r="T41" s="217">
        <v>9.200146223520278E-6</v>
      </c>
      <c r="U41" s="217">
        <v>9.0703944124470581E-6</v>
      </c>
      <c r="V41" s="217">
        <v>8.4582393355958629E-6</v>
      </c>
      <c r="W41" s="217">
        <v>7.6391130505726323E-6</v>
      </c>
      <c r="X41" s="217">
        <v>7.1847068738861708E-6</v>
      </c>
      <c r="Y41" s="217">
        <v>6.8996096729279088E-6</v>
      </c>
      <c r="Z41" s="217">
        <v>6.894333296258992E-6</v>
      </c>
      <c r="AA41" s="217">
        <v>6.3000790078149294E-6</v>
      </c>
    </row>
    <row r="42" spans="1:27">
      <c r="A42" s="37">
        <v>32</v>
      </c>
      <c r="B42" s="17"/>
      <c r="C42" s="16"/>
      <c r="D42" s="38"/>
      <c r="E42" s="17" t="s">
        <v>214</v>
      </c>
      <c r="F42" s="42" t="s">
        <v>53</v>
      </c>
      <c r="G42" s="216">
        <v>0.32569693308323622</v>
      </c>
      <c r="H42" s="217">
        <v>0.30984538525808603</v>
      </c>
      <c r="I42" s="217">
        <v>0.29538829438388348</v>
      </c>
      <c r="J42" s="217">
        <v>0.28229264926631004</v>
      </c>
      <c r="K42" s="217">
        <v>0.27019908220972866</v>
      </c>
      <c r="L42" s="217">
        <v>0.25913694640621543</v>
      </c>
      <c r="M42" s="217">
        <v>0.24882075865752995</v>
      </c>
      <c r="N42" s="217">
        <v>0.23945121886208653</v>
      </c>
      <c r="O42" s="217">
        <v>0.23059904435649514</v>
      </c>
      <c r="P42" s="217">
        <v>0.22226596286054701</v>
      </c>
      <c r="Q42" s="217">
        <v>0.21452647051773965</v>
      </c>
      <c r="R42" s="217">
        <v>0.20727747899945825</v>
      </c>
      <c r="S42" s="217">
        <v>0.20029246609192342</v>
      </c>
      <c r="T42" s="217">
        <v>0.19355697138234973</v>
      </c>
      <c r="U42" s="217">
        <v>0.18707577290479094</v>
      </c>
      <c r="V42" s="217">
        <v>0.15841439994983375</v>
      </c>
      <c r="W42" s="217">
        <v>0.13498400885146111</v>
      </c>
      <c r="X42" s="217">
        <v>0.11569938214961439</v>
      </c>
      <c r="Y42" s="217">
        <v>9.9740463658235967E-2</v>
      </c>
      <c r="Z42" s="217">
        <v>8.6592087056487799E-2</v>
      </c>
      <c r="AA42" s="217">
        <v>7.5782610685564578E-2</v>
      </c>
    </row>
    <row r="43" spans="1:27">
      <c r="A43" s="37">
        <v>33</v>
      </c>
      <c r="B43" s="17"/>
      <c r="C43" s="16"/>
      <c r="D43" s="38" t="s">
        <v>54</v>
      </c>
      <c r="E43" s="39" t="s">
        <v>55</v>
      </c>
      <c r="F43" s="42"/>
      <c r="G43" s="216">
        <v>8.2182704674778506E-2</v>
      </c>
      <c r="H43" s="217">
        <v>8.1338718475308269E-2</v>
      </c>
      <c r="I43" s="217">
        <v>8.0319867207435891E-2</v>
      </c>
      <c r="J43" s="217">
        <v>7.8679206344531849E-2</v>
      </c>
      <c r="K43" s="217">
        <v>7.6954251562710851E-2</v>
      </c>
      <c r="L43" s="217">
        <v>7.5062904739752412E-2</v>
      </c>
      <c r="M43" s="217">
        <v>7.2851758304750547E-2</v>
      </c>
      <c r="N43" s="217">
        <v>7.0441945223137736E-2</v>
      </c>
      <c r="O43" s="217">
        <v>6.7771227331832051E-2</v>
      </c>
      <c r="P43" s="217">
        <v>6.4896333904471248E-2</v>
      </c>
      <c r="Q43" s="217">
        <v>6.191382504766807E-2</v>
      </c>
      <c r="R43" s="217">
        <v>5.8751968434080482E-2</v>
      </c>
      <c r="S43" s="217">
        <v>5.5719850875902921E-2</v>
      </c>
      <c r="T43" s="217">
        <v>5.28170270845294E-2</v>
      </c>
      <c r="U43" s="217">
        <v>5.0058602995704859E-2</v>
      </c>
      <c r="V43" s="217">
        <v>3.8159103045472875E-2</v>
      </c>
      <c r="W43" s="217">
        <v>2.8959859657334164E-2</v>
      </c>
      <c r="X43" s="217">
        <v>2.2115346204373054E-2</v>
      </c>
      <c r="Y43" s="217">
        <v>1.7129600586486049E-2</v>
      </c>
      <c r="Z43" s="217">
        <v>1.3532605007640086E-2</v>
      </c>
      <c r="AA43" s="217">
        <v>1.0902209047344513E-2</v>
      </c>
    </row>
    <row r="44" spans="1:27">
      <c r="A44" s="37">
        <v>34</v>
      </c>
      <c r="B44" s="17"/>
      <c r="C44" s="16"/>
      <c r="D44" s="8"/>
      <c r="E44" s="17" t="s">
        <v>12</v>
      </c>
      <c r="F44" s="42" t="s">
        <v>56</v>
      </c>
      <c r="G44" s="216">
        <v>8.2156383839901537E-2</v>
      </c>
      <c r="H44" s="217">
        <v>8.1316410127328709E-2</v>
      </c>
      <c r="I44" s="217">
        <v>8.0298039509216323E-2</v>
      </c>
      <c r="J44" s="217">
        <v>7.8657869104063138E-2</v>
      </c>
      <c r="K44" s="217">
        <v>7.6933398609980941E-2</v>
      </c>
      <c r="L44" s="217">
        <v>7.5042554904939607E-2</v>
      </c>
      <c r="M44" s="217">
        <v>7.2831815457902849E-2</v>
      </c>
      <c r="N44" s="217">
        <v>7.0422326301923022E-2</v>
      </c>
      <c r="O44" s="217">
        <v>6.775190430926159E-2</v>
      </c>
      <c r="P44" s="217">
        <v>6.4877292927121744E-2</v>
      </c>
      <c r="Q44" s="217">
        <v>6.1895172373624519E-2</v>
      </c>
      <c r="R44" s="217">
        <v>5.8733710699016228E-2</v>
      </c>
      <c r="S44" s="217">
        <v>5.5701975215924904E-2</v>
      </c>
      <c r="T44" s="217">
        <v>5.2799478376982734E-2</v>
      </c>
      <c r="U44" s="217">
        <v>5.0041314010741189E-2</v>
      </c>
      <c r="V44" s="217">
        <v>3.814322644029744E-2</v>
      </c>
      <c r="W44" s="217">
        <v>2.8945361817022786E-2</v>
      </c>
      <c r="X44" s="217">
        <v>2.2102210175944492E-2</v>
      </c>
      <c r="Y44" s="217">
        <v>1.7117513212724589E-2</v>
      </c>
      <c r="Z44" s="217">
        <v>1.3521502129151486E-2</v>
      </c>
      <c r="AA44" s="217">
        <v>1.0892295787925832E-2</v>
      </c>
    </row>
    <row r="45" spans="1:27">
      <c r="A45" s="37">
        <v>35</v>
      </c>
      <c r="B45" s="17"/>
      <c r="C45" s="16"/>
      <c r="D45" s="8"/>
      <c r="E45" s="17" t="s">
        <v>14</v>
      </c>
      <c r="F45" s="42" t="s">
        <v>57</v>
      </c>
      <c r="G45" s="216">
        <v>1.1086798167525558E-5</v>
      </c>
      <c r="H45" s="217">
        <v>8.2433239185775165E-6</v>
      </c>
      <c r="I45" s="217">
        <v>8.0523784617980709E-6</v>
      </c>
      <c r="J45" s="217">
        <v>7.8556586231570691E-6</v>
      </c>
      <c r="K45" s="217">
        <v>7.6625110523309559E-6</v>
      </c>
      <c r="L45" s="217">
        <v>7.4907782163791126E-6</v>
      </c>
      <c r="M45" s="217">
        <v>7.3462990712869214E-6</v>
      </c>
      <c r="N45" s="217">
        <v>7.2233863193105208E-6</v>
      </c>
      <c r="O45" s="217">
        <v>7.0874662014830392E-6</v>
      </c>
      <c r="P45" s="217">
        <v>6.9331563281593844E-6</v>
      </c>
      <c r="Q45" s="217">
        <v>6.7591406605060911E-6</v>
      </c>
      <c r="R45" s="217">
        <v>6.5745225583668798E-6</v>
      </c>
      <c r="S45" s="217">
        <v>6.381793809850933E-6</v>
      </c>
      <c r="T45" s="217">
        <v>6.1960961375007173E-6</v>
      </c>
      <c r="U45" s="217">
        <v>6.0198617575224489E-6</v>
      </c>
      <c r="V45" s="217">
        <v>5.3046830998937367E-6</v>
      </c>
      <c r="W45" s="217">
        <v>5.0492139962443616E-6</v>
      </c>
      <c r="X45" s="217">
        <v>4.5754103439321625E-6</v>
      </c>
      <c r="Y45" s="217">
        <v>3.9874578305898467E-6</v>
      </c>
      <c r="Z45" s="217">
        <v>3.519988808875496E-6</v>
      </c>
      <c r="AA45" s="217">
        <v>3.1245575655702851E-6</v>
      </c>
    </row>
    <row r="46" spans="1:27">
      <c r="A46" s="37">
        <v>36</v>
      </c>
      <c r="B46" s="10"/>
      <c r="C46" s="16"/>
      <c r="D46" s="8"/>
      <c r="E46" s="17" t="s">
        <v>16</v>
      </c>
      <c r="F46" s="42" t="s">
        <v>58</v>
      </c>
      <c r="G46" s="216">
        <v>1.5234053535095882E-5</v>
      </c>
      <c r="H46" s="217">
        <v>1.4064994729778846E-5</v>
      </c>
      <c r="I46" s="217">
        <v>1.3775289289696957E-5</v>
      </c>
      <c r="J46" s="217">
        <v>1.3481578207574785E-5</v>
      </c>
      <c r="K46" s="217">
        <v>1.3190482604841236E-5</v>
      </c>
      <c r="L46" s="217">
        <v>1.2859071603088523E-5</v>
      </c>
      <c r="M46" s="217">
        <v>1.2596535270859022E-5</v>
      </c>
      <c r="N46" s="217">
        <v>1.2395577414281433E-5</v>
      </c>
      <c r="O46" s="217">
        <v>1.2235449275976862E-5</v>
      </c>
      <c r="P46" s="217">
        <v>1.2107741213185363E-5</v>
      </c>
      <c r="Q46" s="217">
        <v>1.1893615919689182E-5</v>
      </c>
      <c r="R46" s="217">
        <v>1.1683161574183032E-5</v>
      </c>
      <c r="S46" s="217">
        <v>1.1493967804199201E-5</v>
      </c>
      <c r="T46" s="217">
        <v>1.1352565593369945E-5</v>
      </c>
      <c r="U46" s="217">
        <v>1.1269133096902806E-5</v>
      </c>
      <c r="V46" s="217">
        <v>1.0571914799584192E-5</v>
      </c>
      <c r="W46" s="217">
        <v>9.4486310899810633E-6</v>
      </c>
      <c r="X46" s="217">
        <v>8.5606284301320557E-6</v>
      </c>
      <c r="Y46" s="217">
        <v>8.0999000715564762E-6</v>
      </c>
      <c r="Z46" s="217">
        <v>7.5829239563063311E-6</v>
      </c>
      <c r="AA46" s="217">
        <v>6.7887054342463671E-6</v>
      </c>
    </row>
    <row r="47" spans="1:27">
      <c r="A47" s="37">
        <v>37</v>
      </c>
      <c r="B47" s="10"/>
      <c r="C47" s="11"/>
      <c r="D47" s="38" t="s">
        <v>59</v>
      </c>
      <c r="E47" s="9" t="s">
        <v>60</v>
      </c>
      <c r="F47" s="44"/>
      <c r="G47" s="216">
        <v>6.0857936590909958</v>
      </c>
      <c r="H47" s="217">
        <v>6.0192626938223839</v>
      </c>
      <c r="I47" s="217">
        <v>5.9712085872888565</v>
      </c>
      <c r="J47" s="217">
        <v>5.9045807123184204</v>
      </c>
      <c r="K47" s="217">
        <v>5.8246219381690025</v>
      </c>
      <c r="L47" s="217">
        <v>5.7256258577108383</v>
      </c>
      <c r="M47" s="217">
        <v>5.6124375239014626</v>
      </c>
      <c r="N47" s="217">
        <v>5.4923906698822975</v>
      </c>
      <c r="O47" s="217">
        <v>5.3598606064915657</v>
      </c>
      <c r="P47" s="217">
        <v>5.2184872850775719</v>
      </c>
      <c r="Q47" s="217">
        <v>5.0641807392239571</v>
      </c>
      <c r="R47" s="217">
        <v>4.9036599919199944</v>
      </c>
      <c r="S47" s="217">
        <v>4.7499280273914337</v>
      </c>
      <c r="T47" s="217">
        <v>4.6022555753588676</v>
      </c>
      <c r="U47" s="217">
        <v>4.4609182849526405</v>
      </c>
      <c r="V47" s="217">
        <v>3.8164736405014992</v>
      </c>
      <c r="W47" s="217">
        <v>3.2875370308756828</v>
      </c>
      <c r="X47" s="217">
        <v>2.8755812644958496</v>
      </c>
      <c r="Y47" s="217">
        <v>2.5423154048621655</v>
      </c>
      <c r="Z47" s="217">
        <v>2.2678462266921997</v>
      </c>
      <c r="AA47" s="217">
        <v>2.0427496023476124</v>
      </c>
    </row>
    <row r="48" spans="1:27">
      <c r="A48" s="93">
        <v>38</v>
      </c>
      <c r="B48" s="94"/>
      <c r="C48" s="95" t="s">
        <v>61</v>
      </c>
      <c r="D48" s="96" t="s">
        <v>62</v>
      </c>
      <c r="E48" s="97"/>
      <c r="F48" s="98"/>
      <c r="G48" s="218">
        <v>37.609116911888123</v>
      </c>
      <c r="H48" s="219">
        <v>37.280128806829453</v>
      </c>
      <c r="I48" s="219">
        <v>36.838916212320328</v>
      </c>
      <c r="J48" s="219">
        <v>36.302365362644196</v>
      </c>
      <c r="K48" s="219">
        <v>35.725440442562103</v>
      </c>
      <c r="L48" s="219">
        <v>35.209720641374588</v>
      </c>
      <c r="M48" s="219">
        <v>34.646792352199554</v>
      </c>
      <c r="N48" s="219">
        <v>34.068359196186066</v>
      </c>
      <c r="O48" s="219">
        <v>33.449607878923416</v>
      </c>
      <c r="P48" s="219">
        <v>32.803819417953491</v>
      </c>
      <c r="Q48" s="219">
        <v>32.216183960437775</v>
      </c>
      <c r="R48" s="219">
        <v>31.595284670591354</v>
      </c>
      <c r="S48" s="219">
        <v>30.972985833883286</v>
      </c>
      <c r="T48" s="219">
        <v>30.351247757673264</v>
      </c>
      <c r="U48" s="219">
        <v>29.734057605266571</v>
      </c>
      <c r="V48" s="219">
        <v>27.0343337059021</v>
      </c>
      <c r="W48" s="219">
        <v>24.730257481336594</v>
      </c>
      <c r="X48" s="219">
        <v>22.923115760087967</v>
      </c>
      <c r="Y48" s="219">
        <v>21.525452166795731</v>
      </c>
      <c r="Z48" s="219">
        <v>20.43121387809515</v>
      </c>
      <c r="AA48" s="219">
        <v>19.525966733694077</v>
      </c>
    </row>
    <row r="49" spans="1:27">
      <c r="A49" s="37">
        <v>39</v>
      </c>
      <c r="B49" s="17"/>
      <c r="C49" s="16"/>
      <c r="D49" s="38" t="s">
        <v>8</v>
      </c>
      <c r="E49" s="45" t="s">
        <v>63</v>
      </c>
      <c r="F49" s="40"/>
      <c r="G49" s="216">
        <v>37.516713947057724</v>
      </c>
      <c r="H49" s="217">
        <v>37.201695948839188</v>
      </c>
      <c r="I49" s="217">
        <v>36.766323149204254</v>
      </c>
      <c r="J49" s="217">
        <v>36.233633935451508</v>
      </c>
      <c r="K49" s="217">
        <v>35.659109234809875</v>
      </c>
      <c r="L49" s="217">
        <v>35.145594358444214</v>
      </c>
      <c r="M49" s="217">
        <v>34.584657698869705</v>
      </c>
      <c r="N49" s="217">
        <v>34.007986903190613</v>
      </c>
      <c r="O49" s="217">
        <v>33.390860140323639</v>
      </c>
      <c r="P49" s="217">
        <v>32.746567904949188</v>
      </c>
      <c r="Q49" s="217">
        <v>32.160375863313675</v>
      </c>
      <c r="R49" s="217">
        <v>31.540835380554199</v>
      </c>
      <c r="S49" s="217">
        <v>30.919851422309875</v>
      </c>
      <c r="T49" s="217">
        <v>30.299380332231522</v>
      </c>
      <c r="U49" s="217">
        <v>29.683399811387062</v>
      </c>
      <c r="V49" s="217">
        <v>26.989330932497978</v>
      </c>
      <c r="W49" s="217">
        <v>24.690109238028526</v>
      </c>
      <c r="X49" s="217">
        <v>22.886967271566391</v>
      </c>
      <c r="Y49" s="217">
        <v>21.492700085043907</v>
      </c>
      <c r="Z49" s="217">
        <v>20.401320591568947</v>
      </c>
      <c r="AA49" s="217">
        <v>19.498455032706261</v>
      </c>
    </row>
    <row r="50" spans="1:27">
      <c r="A50" s="37">
        <v>40</v>
      </c>
      <c r="B50" s="17"/>
      <c r="C50" s="16"/>
      <c r="D50" s="38" t="s">
        <v>10</v>
      </c>
      <c r="E50" s="45" t="s">
        <v>64</v>
      </c>
      <c r="F50" s="40"/>
      <c r="G50" s="216">
        <v>7.3542323836591095E-2</v>
      </c>
      <c r="H50" s="217">
        <v>6.1330192256718874E-2</v>
      </c>
      <c r="I50" s="217">
        <v>5.5990730819758028E-2</v>
      </c>
      <c r="J50" s="217">
        <v>5.2595921268220991E-2</v>
      </c>
      <c r="K50" s="217">
        <v>5.0616861961316317E-2</v>
      </c>
      <c r="L50" s="217">
        <v>4.8770161462016404E-2</v>
      </c>
      <c r="M50" s="217">
        <v>4.712882183957845E-2</v>
      </c>
      <c r="N50" s="217">
        <v>4.5699245354626328E-2</v>
      </c>
      <c r="O50" s="217">
        <v>4.4408992223907262E-2</v>
      </c>
      <c r="P50" s="217">
        <v>4.3251008843071759E-2</v>
      </c>
      <c r="Q50" s="217">
        <v>4.2095735727343708E-2</v>
      </c>
      <c r="R50" s="217">
        <v>4.1027876955922693E-2</v>
      </c>
      <c r="S50" s="217">
        <v>4.0005007496802136E-2</v>
      </c>
      <c r="T50" s="217">
        <v>3.9031057385727763E-2</v>
      </c>
      <c r="U50" s="217">
        <v>3.811682085506618E-2</v>
      </c>
      <c r="V50" s="217">
        <v>3.3724222565069795E-2</v>
      </c>
      <c r="W50" s="217">
        <v>2.9931845347164199E-2</v>
      </c>
      <c r="X50" s="217">
        <v>2.6786057744175196E-2</v>
      </c>
      <c r="Y50" s="217">
        <v>2.410743324435316E-2</v>
      </c>
      <c r="Z50" s="217">
        <v>2.1865866496227682E-2</v>
      </c>
      <c r="AA50" s="217">
        <v>2.0000742690172046E-2</v>
      </c>
    </row>
    <row r="51" spans="1:27">
      <c r="A51" s="37">
        <v>41</v>
      </c>
      <c r="B51" s="17"/>
      <c r="C51" s="16"/>
      <c r="D51" s="38" t="s">
        <v>22</v>
      </c>
      <c r="E51" s="45" t="s">
        <v>65</v>
      </c>
      <c r="F51" s="40"/>
      <c r="G51" s="216">
        <v>1.8860834039514884E-2</v>
      </c>
      <c r="H51" s="217">
        <v>1.7102836311096326E-2</v>
      </c>
      <c r="I51" s="217">
        <v>1.660279105999507E-2</v>
      </c>
      <c r="J51" s="217">
        <v>1.6134948411490768E-2</v>
      </c>
      <c r="K51" s="217">
        <v>1.5713592933025211E-2</v>
      </c>
      <c r="L51" s="217">
        <v>1.5356262505520135E-2</v>
      </c>
      <c r="M51" s="217">
        <v>1.5005015098722652E-2</v>
      </c>
      <c r="N51" s="217">
        <v>1.4673745725303888E-2</v>
      </c>
      <c r="O51" s="217">
        <v>1.4338429144117981E-2</v>
      </c>
      <c r="P51" s="217">
        <v>1.4000648574437946E-2</v>
      </c>
      <c r="Q51" s="217">
        <v>1.3711683539440855E-2</v>
      </c>
      <c r="R51" s="217">
        <v>1.3421926327282563E-2</v>
      </c>
      <c r="S51" s="217">
        <v>1.3129935803590342E-2</v>
      </c>
      <c r="T51" s="217">
        <v>1.2836239548050798E-2</v>
      </c>
      <c r="U51" s="217">
        <v>1.2541605407022871E-2</v>
      </c>
      <c r="V51" s="217">
        <v>1.1278914898866788E-2</v>
      </c>
      <c r="W51" s="217">
        <v>1.0216665454208851E-2</v>
      </c>
      <c r="X51" s="217">
        <v>9.3617723032366484E-3</v>
      </c>
      <c r="Y51" s="217">
        <v>8.6443296022480354E-3</v>
      </c>
      <c r="Z51" s="217">
        <v>8.0279053654521704E-3</v>
      </c>
      <c r="AA51" s="217">
        <v>7.5110064790351316E-3</v>
      </c>
    </row>
    <row r="52" spans="1:27">
      <c r="A52" s="93">
        <v>42</v>
      </c>
      <c r="B52" s="94"/>
      <c r="C52" s="95" t="s">
        <v>66</v>
      </c>
      <c r="D52" s="96" t="s">
        <v>67</v>
      </c>
      <c r="E52" s="97"/>
      <c r="F52" s="98"/>
      <c r="G52" s="218">
        <v>4.0463327467441559</v>
      </c>
      <c r="H52" s="219">
        <v>3.9330530911684036</v>
      </c>
      <c r="I52" s="219">
        <v>3.8369619250297546</v>
      </c>
      <c r="J52" s="219">
        <v>3.7486731559038162</v>
      </c>
      <c r="K52" s="219">
        <v>3.6570889800786972</v>
      </c>
      <c r="L52" s="219">
        <v>3.5680945366621017</v>
      </c>
      <c r="M52" s="219">
        <v>3.4797613620758057</v>
      </c>
      <c r="N52" s="219">
        <v>3.3985012620687485</v>
      </c>
      <c r="O52" s="219">
        <v>3.3168372958898544</v>
      </c>
      <c r="P52" s="219">
        <v>3.2365036457777023</v>
      </c>
      <c r="Q52" s="219">
        <v>3.1570028960704803</v>
      </c>
      <c r="R52" s="219">
        <v>3.0789197385311127</v>
      </c>
      <c r="S52" s="219">
        <v>3.0028538256883621</v>
      </c>
      <c r="T52" s="219">
        <v>2.9305608123540878</v>
      </c>
      <c r="U52" s="219">
        <v>2.8587326258420944</v>
      </c>
      <c r="V52" s="219">
        <v>2.530794695019722</v>
      </c>
      <c r="W52" s="219">
        <v>2.2574729025363922</v>
      </c>
      <c r="X52" s="219">
        <v>2.0320138037204742</v>
      </c>
      <c r="Y52" s="219">
        <v>1.8426421210169792</v>
      </c>
      <c r="Z52" s="219">
        <v>1.683714859187603</v>
      </c>
      <c r="AA52" s="219">
        <v>1.5478504002094269</v>
      </c>
    </row>
    <row r="53" spans="1:27">
      <c r="A53" s="93">
        <v>49</v>
      </c>
      <c r="B53" s="94"/>
      <c r="C53" s="95" t="s">
        <v>68</v>
      </c>
      <c r="D53" s="96" t="s">
        <v>69</v>
      </c>
      <c r="E53" s="97"/>
      <c r="F53" s="98"/>
      <c r="G53" s="218">
        <v>29.70355971428944</v>
      </c>
      <c r="H53" s="219">
        <v>29.157867730151338</v>
      </c>
      <c r="I53" s="219">
        <v>28.629105815147341</v>
      </c>
      <c r="J53" s="219">
        <v>27.924586630033446</v>
      </c>
      <c r="K53" s="219">
        <v>27.242896483548975</v>
      </c>
      <c r="L53" s="219">
        <v>26.617990198945336</v>
      </c>
      <c r="M53" s="219">
        <v>25.965228442662919</v>
      </c>
      <c r="N53" s="219">
        <v>25.335265064364648</v>
      </c>
      <c r="O53" s="219">
        <v>24.699540236098983</v>
      </c>
      <c r="P53" s="219">
        <v>24.082932489312952</v>
      </c>
      <c r="Q53" s="219">
        <v>23.476275361863372</v>
      </c>
      <c r="R53" s="219">
        <v>22.871406137361191</v>
      </c>
      <c r="S53" s="219">
        <v>22.2744092772773</v>
      </c>
      <c r="T53" s="219">
        <v>21.6835033859752</v>
      </c>
      <c r="U53" s="219">
        <v>21.100495475468051</v>
      </c>
      <c r="V53" s="219">
        <v>18.282756094162323</v>
      </c>
      <c r="W53" s="219">
        <v>15.679644262381771</v>
      </c>
      <c r="X53" s="219">
        <v>13.367782909081143</v>
      </c>
      <c r="Y53" s="219">
        <v>11.372707701622858</v>
      </c>
      <c r="Z53" s="219">
        <v>9.6728745953696489</v>
      </c>
      <c r="AA53" s="219">
        <v>8.224867804441601</v>
      </c>
    </row>
    <row r="54" spans="1:27">
      <c r="A54" s="37">
        <v>50</v>
      </c>
      <c r="B54" s="17"/>
      <c r="C54" s="16"/>
      <c r="D54" s="38" t="s">
        <v>8</v>
      </c>
      <c r="E54" s="47" t="s">
        <v>70</v>
      </c>
      <c r="F54" s="40"/>
      <c r="G54" s="216">
        <v>13.231662939055695</v>
      </c>
      <c r="H54" s="217">
        <v>13.088570774817981</v>
      </c>
      <c r="I54" s="217">
        <v>12.94505653809756</v>
      </c>
      <c r="J54" s="217">
        <v>12.675790814741504</v>
      </c>
      <c r="K54" s="217">
        <v>12.410579224497724</v>
      </c>
      <c r="L54" s="217">
        <v>12.169877853837079</v>
      </c>
      <c r="M54" s="217">
        <v>11.906376653643292</v>
      </c>
      <c r="N54" s="217">
        <v>11.644907775321144</v>
      </c>
      <c r="O54" s="217">
        <v>11.376067049082167</v>
      </c>
      <c r="P54" s="217">
        <v>11.114078503200517</v>
      </c>
      <c r="Q54" s="217">
        <v>10.851807549815931</v>
      </c>
      <c r="R54" s="217">
        <v>10.589143742751048</v>
      </c>
      <c r="S54" s="217">
        <v>10.329859138664006</v>
      </c>
      <c r="T54" s="217">
        <v>10.071616245490532</v>
      </c>
      <c r="U54" s="217">
        <v>9.8141804201561627</v>
      </c>
      <c r="V54" s="217">
        <v>8.5497516834286671</v>
      </c>
      <c r="W54" s="217">
        <v>7.3648655792403588</v>
      </c>
      <c r="X54" s="217">
        <v>6.3072803535003459</v>
      </c>
      <c r="Y54" s="217">
        <v>5.3922276558380418</v>
      </c>
      <c r="Z54" s="217">
        <v>4.608036076572489</v>
      </c>
      <c r="AA54" s="217">
        <v>3.9357767576527749</v>
      </c>
    </row>
    <row r="55" spans="1:27">
      <c r="A55" s="37">
        <v>51</v>
      </c>
      <c r="B55" s="10"/>
      <c r="C55" s="16"/>
      <c r="D55" s="38" t="s">
        <v>10</v>
      </c>
      <c r="E55" s="47" t="s">
        <v>71</v>
      </c>
      <c r="F55" s="40"/>
      <c r="G55" s="216">
        <v>8.8614540769758605</v>
      </c>
      <c r="H55" s="217">
        <v>8.5992777995215874</v>
      </c>
      <c r="I55" s="217">
        <v>8.3563191442426614</v>
      </c>
      <c r="J55" s="217">
        <v>8.1116169609622375</v>
      </c>
      <c r="K55" s="217">
        <v>7.8861996882642416</v>
      </c>
      <c r="L55" s="217">
        <v>7.6853817516448544</v>
      </c>
      <c r="M55" s="217">
        <v>7.4896737633744124</v>
      </c>
      <c r="N55" s="217">
        <v>7.3091498731719184</v>
      </c>
      <c r="O55" s="217">
        <v>7.1360876654343883</v>
      </c>
      <c r="P55" s="217">
        <v>6.9743120665207243</v>
      </c>
      <c r="Q55" s="217">
        <v>6.8222054067109639</v>
      </c>
      <c r="R55" s="217">
        <v>6.6739743454936615</v>
      </c>
      <c r="S55" s="217">
        <v>6.5248916533882948</v>
      </c>
      <c r="T55" s="217">
        <v>6.3756156872505017</v>
      </c>
      <c r="U55" s="217">
        <v>6.227525051252087</v>
      </c>
      <c r="V55" s="217">
        <v>5.4891155409295607</v>
      </c>
      <c r="W55" s="217">
        <v>4.773198961498565</v>
      </c>
      <c r="X55" s="217">
        <v>4.1122358977636395</v>
      </c>
      <c r="Y55" s="217">
        <v>3.5248782638373086</v>
      </c>
      <c r="Z55" s="217">
        <v>3.0146594179714157</v>
      </c>
      <c r="AA55" s="217">
        <v>2.5735060458082444</v>
      </c>
    </row>
    <row r="56" spans="1:27">
      <c r="A56" s="37">
        <v>52</v>
      </c>
      <c r="B56" s="17"/>
      <c r="C56" s="11"/>
      <c r="D56" s="38" t="s">
        <v>22</v>
      </c>
      <c r="E56" s="47" t="s">
        <v>72</v>
      </c>
      <c r="F56" s="43"/>
      <c r="G56" s="216">
        <v>5.1653590202331543</v>
      </c>
      <c r="H56" s="217">
        <v>5.0791463851928711</v>
      </c>
      <c r="I56" s="217">
        <v>4.9968423843383789</v>
      </c>
      <c r="J56" s="217">
        <v>4.8779387474060059</v>
      </c>
      <c r="K56" s="217">
        <v>4.7650384902954102</v>
      </c>
      <c r="L56" s="217">
        <v>4.6637053489685059</v>
      </c>
      <c r="M56" s="217">
        <v>4.5587296485900879</v>
      </c>
      <c r="N56" s="217">
        <v>4.4586806297302246</v>
      </c>
      <c r="O56" s="217">
        <v>4.3585529327392578</v>
      </c>
      <c r="P56" s="217">
        <v>4.2622323036193848</v>
      </c>
      <c r="Q56" s="217">
        <v>4.168236255645752</v>
      </c>
      <c r="R56" s="217">
        <v>4.0740633010864258</v>
      </c>
      <c r="S56" s="217">
        <v>3.979820728302002</v>
      </c>
      <c r="T56" s="217">
        <v>3.8855633735656738</v>
      </c>
      <c r="U56" s="217">
        <v>3.7918715476989746</v>
      </c>
      <c r="V56" s="217">
        <v>3.3261735439300537</v>
      </c>
      <c r="W56" s="217">
        <v>2.8785033226013184</v>
      </c>
      <c r="X56" s="217">
        <v>2.4686102867126465</v>
      </c>
      <c r="Y56" s="217">
        <v>2.106968879699707</v>
      </c>
      <c r="Z56" s="217">
        <v>1.7949167490005493</v>
      </c>
      <c r="AA56" s="217">
        <v>1.5270507335662842</v>
      </c>
    </row>
    <row r="57" spans="1:27">
      <c r="A57" s="37">
        <v>53</v>
      </c>
      <c r="B57" s="12"/>
      <c r="C57" s="12"/>
      <c r="D57" s="38" t="s">
        <v>24</v>
      </c>
      <c r="E57" s="13" t="s">
        <v>73</v>
      </c>
      <c r="F57" s="43"/>
      <c r="G57" s="216">
        <v>2.4450834397393919</v>
      </c>
      <c r="H57" s="217">
        <v>2.3908739626622264</v>
      </c>
      <c r="I57" s="217">
        <v>2.3308877483959805</v>
      </c>
      <c r="J57" s="217">
        <v>2.259240345139915</v>
      </c>
      <c r="K57" s="217">
        <v>2.1810778883900639</v>
      </c>
      <c r="L57" s="217">
        <v>2.0990238139747817</v>
      </c>
      <c r="M57" s="217">
        <v>2.0104493308372184</v>
      </c>
      <c r="N57" s="217">
        <v>1.922527501355944</v>
      </c>
      <c r="O57" s="217">
        <v>1.8288294894191495</v>
      </c>
      <c r="P57" s="217">
        <v>1.7323099736222503</v>
      </c>
      <c r="Q57" s="217">
        <v>1.634025434470459</v>
      </c>
      <c r="R57" s="217">
        <v>1.534225939971293</v>
      </c>
      <c r="S57" s="217">
        <v>1.4398376377394015</v>
      </c>
      <c r="T57" s="217">
        <v>1.3507079605169565</v>
      </c>
      <c r="U57" s="217">
        <v>1.2669203637615283</v>
      </c>
      <c r="V57" s="217">
        <v>0.91771568344483967</v>
      </c>
      <c r="W57" s="217">
        <v>0.66307651827628433</v>
      </c>
      <c r="X57" s="217">
        <v>0.47965657968507003</v>
      </c>
      <c r="Y57" s="217">
        <v>0.34863215716177365</v>
      </c>
      <c r="Z57" s="217">
        <v>0.25526253062616888</v>
      </c>
      <c r="AA57" s="217">
        <v>0.18853478897472087</v>
      </c>
    </row>
    <row r="58" spans="1:27">
      <c r="A58" s="93">
        <v>54</v>
      </c>
      <c r="B58" s="94"/>
      <c r="C58" s="95" t="s">
        <v>74</v>
      </c>
      <c r="D58" s="96" t="s">
        <v>75</v>
      </c>
      <c r="E58" s="97"/>
      <c r="F58" s="98"/>
      <c r="G58" s="218">
        <v>5.8026492819190025</v>
      </c>
      <c r="H58" s="219">
        <v>5.7364308759570122</v>
      </c>
      <c r="I58" s="219">
        <v>5.6945818364620209</v>
      </c>
      <c r="J58" s="219">
        <v>5.6192870959639549</v>
      </c>
      <c r="K58" s="219">
        <v>5.5320505425333977</v>
      </c>
      <c r="L58" s="219">
        <v>5.4535708054900169</v>
      </c>
      <c r="M58" s="219">
        <v>5.3584103658795357</v>
      </c>
      <c r="N58" s="219">
        <v>5.2518959566950798</v>
      </c>
      <c r="O58" s="219">
        <v>5.1313487663865089</v>
      </c>
      <c r="P58" s="219">
        <v>4.9990756139159203</v>
      </c>
      <c r="Q58" s="219">
        <v>4.8778082877397537</v>
      </c>
      <c r="R58" s="219">
        <v>4.7467567846179008</v>
      </c>
      <c r="S58" s="219">
        <v>4.6179401502013206</v>
      </c>
      <c r="T58" s="219">
        <v>4.4910386614501476</v>
      </c>
      <c r="U58" s="219">
        <v>4.3666849806904793</v>
      </c>
      <c r="V58" s="219">
        <v>3.8664936721324921</v>
      </c>
      <c r="W58" s="219">
        <v>3.4958543851971626</v>
      </c>
      <c r="X58" s="219">
        <v>3.2419081591069698</v>
      </c>
      <c r="Y58" s="219">
        <v>3.0794683694839478</v>
      </c>
      <c r="Z58" s="219">
        <v>2.9804322384297848</v>
      </c>
      <c r="AA58" s="219">
        <v>2.9144743345677853</v>
      </c>
    </row>
    <row r="59" spans="1:27">
      <c r="A59" s="37">
        <v>55</v>
      </c>
      <c r="B59" s="17"/>
      <c r="C59" s="16"/>
      <c r="D59" s="38" t="s">
        <v>8</v>
      </c>
      <c r="E59" s="45" t="s">
        <v>76</v>
      </c>
      <c r="F59" s="40"/>
      <c r="G59" s="216">
        <v>4.3961037136614323</v>
      </c>
      <c r="H59" s="217">
        <v>4.351233497262001</v>
      </c>
      <c r="I59" s="217">
        <v>4.3196546621620655</v>
      </c>
      <c r="J59" s="217">
        <v>4.2533797137439251</v>
      </c>
      <c r="K59" s="217">
        <v>4.1736381649971008</v>
      </c>
      <c r="L59" s="217">
        <v>4.0999623313546181</v>
      </c>
      <c r="M59" s="217">
        <v>4.0089820623397827</v>
      </c>
      <c r="N59" s="217">
        <v>3.9056480899453163</v>
      </c>
      <c r="O59" s="217">
        <v>3.7875810973346233</v>
      </c>
      <c r="P59" s="217">
        <v>3.6571191474795341</v>
      </c>
      <c r="Q59" s="217">
        <v>3.5337496027350426</v>
      </c>
      <c r="R59" s="217">
        <v>3.3999630659818649</v>
      </c>
      <c r="S59" s="217">
        <v>3.2688591293990612</v>
      </c>
      <c r="T59" s="217">
        <v>3.1402801834046841</v>
      </c>
      <c r="U59" s="217">
        <v>3.0149453319609165</v>
      </c>
      <c r="V59" s="217">
        <v>2.5014847740530968</v>
      </c>
      <c r="W59" s="217">
        <v>2.1085560228675604</v>
      </c>
      <c r="X59" s="217">
        <v>1.815615626052022</v>
      </c>
      <c r="Y59" s="217">
        <v>1.6037075649946928</v>
      </c>
      <c r="Z59" s="217">
        <v>1.4508977048099041</v>
      </c>
      <c r="AA59" s="217">
        <v>1.331932389177382</v>
      </c>
    </row>
    <row r="60" spans="1:27">
      <c r="A60" s="37">
        <v>56</v>
      </c>
      <c r="B60" s="17"/>
      <c r="C60" s="16"/>
      <c r="D60" s="38" t="s">
        <v>10</v>
      </c>
      <c r="E60" s="45" t="s">
        <v>77</v>
      </c>
      <c r="F60" s="40"/>
      <c r="G60" s="216">
        <v>3.4937803662614897E-2</v>
      </c>
      <c r="H60" s="217">
        <v>3.4654655115446076E-2</v>
      </c>
      <c r="I60" s="217">
        <v>3.4397352166706696E-2</v>
      </c>
      <c r="J60" s="217">
        <v>3.4046796237817034E-2</v>
      </c>
      <c r="K60" s="217">
        <v>3.3605251897824928E-2</v>
      </c>
      <c r="L60" s="217">
        <v>3.311197878792882E-2</v>
      </c>
      <c r="M60" s="217">
        <v>3.2520052685867995E-2</v>
      </c>
      <c r="N60" s="217">
        <v>3.1884088035440072E-2</v>
      </c>
      <c r="O60" s="217">
        <v>3.114696205011569E-2</v>
      </c>
      <c r="P60" s="217">
        <v>3.0329551897011697E-2</v>
      </c>
      <c r="Q60" s="217">
        <v>2.9503894096706063E-2</v>
      </c>
      <c r="R60" s="217">
        <v>2.8611510089831427E-2</v>
      </c>
      <c r="S60" s="217">
        <v>2.7741872472688556E-2</v>
      </c>
      <c r="T60" s="217">
        <v>2.6897455798462033E-2</v>
      </c>
      <c r="U60" s="217">
        <v>2.60815360234119E-2</v>
      </c>
      <c r="V60" s="217">
        <v>2.2542711987625808E-2</v>
      </c>
      <c r="W60" s="217">
        <v>1.9651654482004233E-2</v>
      </c>
      <c r="X60" s="217">
        <v>1.7385662154993042E-2</v>
      </c>
      <c r="Y60" s="217">
        <v>1.5635123585525434E-2</v>
      </c>
      <c r="Z60" s="217">
        <v>1.4194175164448097E-2</v>
      </c>
      <c r="AA60" s="217">
        <v>1.2937480227265041E-2</v>
      </c>
    </row>
    <row r="61" spans="1:27">
      <c r="A61" s="37">
        <v>57</v>
      </c>
      <c r="B61" s="17"/>
      <c r="C61" s="16"/>
      <c r="D61" s="38" t="s">
        <v>22</v>
      </c>
      <c r="E61" s="45" t="s">
        <v>78</v>
      </c>
      <c r="F61" s="40"/>
      <c r="G61" s="216">
        <v>1.0601539679555572E-4</v>
      </c>
      <c r="H61" s="217">
        <v>7.3198910058636102E-5</v>
      </c>
      <c r="I61" s="217">
        <v>7.1616238074057037E-5</v>
      </c>
      <c r="J61" s="217">
        <v>7.0093949489091756E-5</v>
      </c>
      <c r="K61" s="217">
        <v>6.8534128558894736E-5</v>
      </c>
      <c r="L61" s="217">
        <v>6.7078370193485171E-5</v>
      </c>
      <c r="M61" s="217">
        <v>6.5449024077679496E-5</v>
      </c>
      <c r="N61" s="217">
        <v>6.3791666661927593E-5</v>
      </c>
      <c r="O61" s="217">
        <v>6.2259476180770434E-5</v>
      </c>
      <c r="P61" s="217">
        <v>6.0939392824366223E-5</v>
      </c>
      <c r="Q61" s="217">
        <v>6.0097977097939292E-5</v>
      </c>
      <c r="R61" s="217">
        <v>5.9473174474078405E-5</v>
      </c>
      <c r="S61" s="217">
        <v>5.8920606079482241E-5</v>
      </c>
      <c r="T61" s="217">
        <v>5.8245250329491682E-5</v>
      </c>
      <c r="U61" s="217">
        <v>5.7326297337567667E-5</v>
      </c>
      <c r="V61" s="217">
        <v>5.2298570722086879E-5</v>
      </c>
      <c r="W61" s="217">
        <v>4.7167018692562124E-5</v>
      </c>
      <c r="X61" s="217">
        <v>4.2266078025932075E-5</v>
      </c>
      <c r="Y61" s="217">
        <v>3.865729763674608E-5</v>
      </c>
      <c r="Z61" s="217">
        <v>3.7193411060343351E-5</v>
      </c>
      <c r="AA61" s="217">
        <v>3.4451004950142305E-5</v>
      </c>
    </row>
    <row r="62" spans="1:27">
      <c r="A62" s="37">
        <v>58</v>
      </c>
      <c r="B62" s="14"/>
      <c r="C62" s="16"/>
      <c r="D62" s="38" t="s">
        <v>24</v>
      </c>
      <c r="E62" s="45" t="s">
        <v>79</v>
      </c>
      <c r="F62" s="40"/>
      <c r="G62" s="216">
        <v>0.29278989206068218</v>
      </c>
      <c r="H62" s="217">
        <v>0.28444583620876074</v>
      </c>
      <c r="I62" s="217">
        <v>0.28134860191494226</v>
      </c>
      <c r="J62" s="217">
        <v>0.27816654159687459</v>
      </c>
      <c r="K62" s="217">
        <v>0.27489154459908605</v>
      </c>
      <c r="L62" s="217">
        <v>0.26937762252055109</v>
      </c>
      <c r="M62" s="217">
        <v>0.26408214564435184</v>
      </c>
      <c r="N62" s="217">
        <v>0.25934163713827729</v>
      </c>
      <c r="O62" s="217">
        <v>0.25507838244084269</v>
      </c>
      <c r="P62" s="217">
        <v>0.25139710470102727</v>
      </c>
      <c r="Q62" s="217">
        <v>0.2459477661177516</v>
      </c>
      <c r="R62" s="217">
        <v>0.24083367339335382</v>
      </c>
      <c r="S62" s="217">
        <v>0.23621169291436672</v>
      </c>
      <c r="T62" s="217">
        <v>0.23206050356384367</v>
      </c>
      <c r="U62" s="217">
        <v>0.22841682378202677</v>
      </c>
      <c r="V62" s="217">
        <v>0.20611451694276184</v>
      </c>
      <c r="W62" s="217">
        <v>0.18457513960311189</v>
      </c>
      <c r="X62" s="217">
        <v>0.16811010829405859</v>
      </c>
      <c r="Y62" s="217">
        <v>0.15328305584262125</v>
      </c>
      <c r="Z62" s="217">
        <v>0.14003809069981799</v>
      </c>
      <c r="AA62" s="217">
        <v>0.12892388633918017</v>
      </c>
    </row>
    <row r="63" spans="1:27">
      <c r="A63" s="37">
        <v>59</v>
      </c>
      <c r="B63" s="12"/>
      <c r="C63" s="14"/>
      <c r="D63" s="38" t="s">
        <v>26</v>
      </c>
      <c r="E63" s="14" t="s">
        <v>80</v>
      </c>
      <c r="F63" s="48"/>
      <c r="G63" s="216">
        <v>1.0787117853760719</v>
      </c>
      <c r="H63" s="217">
        <v>1.066023813560605</v>
      </c>
      <c r="I63" s="217">
        <v>1.0591096179559827</v>
      </c>
      <c r="J63" s="217">
        <v>1.0536236753687263</v>
      </c>
      <c r="K63" s="217">
        <v>1.0498470980674028</v>
      </c>
      <c r="L63" s="217">
        <v>1.0510518876835704</v>
      </c>
      <c r="M63" s="217">
        <v>1.0527605395764112</v>
      </c>
      <c r="N63" s="217">
        <v>1.0549583472311497</v>
      </c>
      <c r="O63" s="217">
        <v>1.0574800195172429</v>
      </c>
      <c r="P63" s="217">
        <v>1.0601690225303173</v>
      </c>
      <c r="Q63" s="217">
        <v>1.068546824157238</v>
      </c>
      <c r="R63" s="217">
        <v>1.0772892022505403</v>
      </c>
      <c r="S63" s="217">
        <v>1.085068435408175</v>
      </c>
      <c r="T63" s="217">
        <v>1.0917422827333212</v>
      </c>
      <c r="U63" s="217">
        <v>1.097184045240283</v>
      </c>
      <c r="V63" s="217">
        <v>1.1362994369119406</v>
      </c>
      <c r="W63" s="217">
        <v>1.1830243645235896</v>
      </c>
      <c r="X63" s="217">
        <v>1.2407545465976</v>
      </c>
      <c r="Y63" s="217">
        <v>1.3068038690835238</v>
      </c>
      <c r="Z63" s="217">
        <v>1.3752651019021869</v>
      </c>
      <c r="AA63" s="217">
        <v>1.4406461575999856</v>
      </c>
    </row>
    <row r="64" spans="1:27">
      <c r="A64" s="72">
        <v>60</v>
      </c>
      <c r="B64" s="73" t="s">
        <v>81</v>
      </c>
      <c r="C64" s="77" t="s">
        <v>82</v>
      </c>
      <c r="D64" s="78"/>
      <c r="E64" s="78"/>
      <c r="F64" s="79"/>
      <c r="G64" s="212">
        <v>512.23355436325073</v>
      </c>
      <c r="H64" s="213">
        <v>506.86629390716553</v>
      </c>
      <c r="I64" s="213">
        <v>503.01686382293701</v>
      </c>
      <c r="J64" s="213">
        <v>498.82291722297668</v>
      </c>
      <c r="K64" s="213">
        <v>494.27637052536011</v>
      </c>
      <c r="L64" s="213">
        <v>490.61691117286682</v>
      </c>
      <c r="M64" s="213">
        <v>486.66085064411163</v>
      </c>
      <c r="N64" s="213">
        <v>482.70520496368408</v>
      </c>
      <c r="O64" s="213">
        <v>478.45861840248108</v>
      </c>
      <c r="P64" s="213">
        <v>474.10897862911224</v>
      </c>
      <c r="Q64" s="213">
        <v>470.37120020389557</v>
      </c>
      <c r="R64" s="213">
        <v>466.43975973129272</v>
      </c>
      <c r="S64" s="213">
        <v>462.38771963119507</v>
      </c>
      <c r="T64" s="213">
        <v>458.26430058479309</v>
      </c>
      <c r="U64" s="213">
        <v>454.13579285144806</v>
      </c>
      <c r="V64" s="213">
        <v>437.12265753746033</v>
      </c>
      <c r="W64" s="213">
        <v>422.10647869110107</v>
      </c>
      <c r="X64" s="213">
        <v>408.5927140712738</v>
      </c>
      <c r="Y64" s="213">
        <v>396.77193105220795</v>
      </c>
      <c r="Z64" s="213">
        <v>386.75074768066406</v>
      </c>
      <c r="AA64" s="213">
        <v>377.9501086473465</v>
      </c>
    </row>
    <row r="65" spans="1:27">
      <c r="A65" s="93">
        <v>61</v>
      </c>
      <c r="B65" s="94"/>
      <c r="C65" s="95" t="s">
        <v>6</v>
      </c>
      <c r="D65" s="96" t="s">
        <v>83</v>
      </c>
      <c r="E65" s="97"/>
      <c r="F65" s="98"/>
      <c r="G65" s="218">
        <v>115.03336602449417</v>
      </c>
      <c r="H65" s="219">
        <v>113.63487994670868</v>
      </c>
      <c r="I65" s="219">
        <v>112.67571356892586</v>
      </c>
      <c r="J65" s="219">
        <v>111.74557453393936</v>
      </c>
      <c r="K65" s="219">
        <v>110.8679436147213</v>
      </c>
      <c r="L65" s="219">
        <v>110.05313485860825</v>
      </c>
      <c r="M65" s="219">
        <v>109.26037883758545</v>
      </c>
      <c r="N65" s="219">
        <v>108.50647109746933</v>
      </c>
      <c r="O65" s="219">
        <v>107.79938557744026</v>
      </c>
      <c r="P65" s="219">
        <v>107.1828725039959</v>
      </c>
      <c r="Q65" s="219">
        <v>106.56502661108971</v>
      </c>
      <c r="R65" s="219">
        <v>106.01167395710945</v>
      </c>
      <c r="S65" s="219">
        <v>105.47140190005302</v>
      </c>
      <c r="T65" s="219">
        <v>104.91766571998596</v>
      </c>
      <c r="U65" s="219">
        <v>104.34785634279251</v>
      </c>
      <c r="V65" s="219">
        <v>101.77697241306305</v>
      </c>
      <c r="W65" s="219">
        <v>99.770887523889542</v>
      </c>
      <c r="X65" s="219">
        <v>98.097552239894867</v>
      </c>
      <c r="Y65" s="219">
        <v>96.485774099826813</v>
      </c>
      <c r="Z65" s="219">
        <v>94.843983128666878</v>
      </c>
      <c r="AA65" s="219">
        <v>93.676137864589691</v>
      </c>
    </row>
    <row r="66" spans="1:27">
      <c r="A66" s="37">
        <v>62</v>
      </c>
      <c r="B66" s="17"/>
      <c r="C66" s="16"/>
      <c r="D66" s="38" t="s">
        <v>8</v>
      </c>
      <c r="E66" s="49" t="s">
        <v>84</v>
      </c>
      <c r="F66" s="40"/>
      <c r="G66" s="216">
        <v>4.3092730022035539</v>
      </c>
      <c r="H66" s="217">
        <v>4.2589087993837893</v>
      </c>
      <c r="I66" s="217">
        <v>4.2487514656968415</v>
      </c>
      <c r="J66" s="217">
        <v>4.2387625914998353</v>
      </c>
      <c r="K66" s="217">
        <v>4.2295244624838233</v>
      </c>
      <c r="L66" s="217">
        <v>4.2217321144416928</v>
      </c>
      <c r="M66" s="217">
        <v>4.2139341086149216</v>
      </c>
      <c r="N66" s="217">
        <v>4.2050181864760816</v>
      </c>
      <c r="O66" s="217">
        <v>4.1954961055889726</v>
      </c>
      <c r="P66" s="217">
        <v>4.1869860384613276</v>
      </c>
      <c r="Q66" s="217">
        <v>4.1752525838091969</v>
      </c>
      <c r="R66" s="217">
        <v>4.1622535488568246</v>
      </c>
      <c r="S66" s="217">
        <v>4.148588138166815</v>
      </c>
      <c r="T66" s="217">
        <v>4.1342706582508981</v>
      </c>
      <c r="U66" s="217">
        <v>4.1191551964730024</v>
      </c>
      <c r="V66" s="217">
        <v>4.0582417915575206</v>
      </c>
      <c r="W66" s="217">
        <v>4.0185309681110084</v>
      </c>
      <c r="X66" s="217">
        <v>3.9813010334037244</v>
      </c>
      <c r="Y66" s="217">
        <v>3.9465916422195733</v>
      </c>
      <c r="Z66" s="217">
        <v>3.9057947976980358</v>
      </c>
      <c r="AA66" s="217">
        <v>3.873118984978646</v>
      </c>
    </row>
    <row r="67" spans="1:27">
      <c r="A67" s="37">
        <v>63</v>
      </c>
      <c r="B67" s="17"/>
      <c r="C67" s="16"/>
      <c r="D67" s="38" t="s">
        <v>10</v>
      </c>
      <c r="E67" s="49" t="s">
        <v>85</v>
      </c>
      <c r="F67" s="40"/>
      <c r="G67" s="216">
        <v>5.5087089192093117</v>
      </c>
      <c r="H67" s="217">
        <v>5.3935244244203204</v>
      </c>
      <c r="I67" s="217">
        <v>5.3159817124105757</v>
      </c>
      <c r="J67" s="217">
        <v>5.2493953705852618</v>
      </c>
      <c r="K67" s="217">
        <v>5.1958685663994402</v>
      </c>
      <c r="L67" s="217">
        <v>5.1565274491877062</v>
      </c>
      <c r="M67" s="217">
        <v>5.119304987747455</v>
      </c>
      <c r="N67" s="217">
        <v>5.0854838306986494</v>
      </c>
      <c r="O67" s="217">
        <v>5.0583433960855473</v>
      </c>
      <c r="P67" s="217">
        <v>5.0385101119900355</v>
      </c>
      <c r="Q67" s="217">
        <v>5.0340168613911374</v>
      </c>
      <c r="R67" s="217">
        <v>5.0345041937398491</v>
      </c>
      <c r="S67" s="217">
        <v>5.0322906434594188</v>
      </c>
      <c r="T67" s="217">
        <v>5.0256123189174104</v>
      </c>
      <c r="U67" s="217">
        <v>5.0141158094047569</v>
      </c>
      <c r="V67" s="217">
        <v>4.9540182191412896</v>
      </c>
      <c r="W67" s="217">
        <v>4.9117328755673952</v>
      </c>
      <c r="X67" s="217">
        <v>4.8773024278270896</v>
      </c>
      <c r="Y67" s="217">
        <v>4.8237827223565546</v>
      </c>
      <c r="Z67" s="217">
        <v>4.7362934342527296</v>
      </c>
      <c r="AA67" s="217">
        <v>4.6633338856772752</v>
      </c>
    </row>
    <row r="68" spans="1:27">
      <c r="A68" s="37">
        <v>64</v>
      </c>
      <c r="B68" s="17"/>
      <c r="C68" s="16"/>
      <c r="D68" s="38" t="s">
        <v>22</v>
      </c>
      <c r="E68" s="49" t="s">
        <v>86</v>
      </c>
      <c r="F68" s="40"/>
      <c r="G68" s="216">
        <v>9.7239842943381518</v>
      </c>
      <c r="H68" s="217">
        <v>9.475576740456745</v>
      </c>
      <c r="I68" s="217">
        <v>9.2593023979570717</v>
      </c>
      <c r="J68" s="217">
        <v>9.074079152662307</v>
      </c>
      <c r="K68" s="217">
        <v>8.9277204766403884</v>
      </c>
      <c r="L68" s="217">
        <v>8.8097752097528428</v>
      </c>
      <c r="M68" s="217">
        <v>8.7060447179246694</v>
      </c>
      <c r="N68" s="217">
        <v>8.6166059938259423</v>
      </c>
      <c r="O68" s="217">
        <v>8.5439107932616025</v>
      </c>
      <c r="P68" s="217">
        <v>8.4890098462346941</v>
      </c>
      <c r="Q68" s="217">
        <v>8.4576560498680919</v>
      </c>
      <c r="R68" s="217">
        <v>8.4408021436538547</v>
      </c>
      <c r="S68" s="217">
        <v>8.4203341833781451</v>
      </c>
      <c r="T68" s="217">
        <v>8.3942426568828523</v>
      </c>
      <c r="U68" s="217">
        <v>8.3625428481027484</v>
      </c>
      <c r="V68" s="217">
        <v>8.1887992625124753</v>
      </c>
      <c r="W68" s="217">
        <v>8.0377691921312362</v>
      </c>
      <c r="X68" s="217">
        <v>7.8683913317508996</v>
      </c>
      <c r="Y68" s="217">
        <v>7.6524244430474937</v>
      </c>
      <c r="Z68" s="217">
        <v>7.3888004664331675</v>
      </c>
      <c r="AA68" s="217">
        <v>7.1464703409001231</v>
      </c>
    </row>
    <row r="69" spans="1:27">
      <c r="A69" s="37">
        <v>65</v>
      </c>
      <c r="B69" s="17"/>
      <c r="C69" s="16"/>
      <c r="D69" s="38" t="s">
        <v>24</v>
      </c>
      <c r="E69" s="49" t="s">
        <v>87</v>
      </c>
      <c r="F69" s="40"/>
      <c r="G69" s="216">
        <v>10.087440053932369</v>
      </c>
      <c r="H69" s="217">
        <v>9.9535620061215013</v>
      </c>
      <c r="I69" s="217">
        <v>9.8661789512261748</v>
      </c>
      <c r="J69" s="217">
        <v>9.7829729211516678</v>
      </c>
      <c r="K69" s="217">
        <v>9.7047749513294548</v>
      </c>
      <c r="L69" s="217">
        <v>9.6250957662705332</v>
      </c>
      <c r="M69" s="217">
        <v>9.55145273800008</v>
      </c>
      <c r="N69" s="217">
        <v>9.4862820627167821</v>
      </c>
      <c r="O69" s="217">
        <v>9.4284378655720502</v>
      </c>
      <c r="P69" s="217">
        <v>9.3806163847912103</v>
      </c>
      <c r="Q69" s="217">
        <v>9.3250349005684257</v>
      </c>
      <c r="R69" s="217">
        <v>9.2761466116644442</v>
      </c>
      <c r="S69" s="217">
        <v>9.2282084946054965</v>
      </c>
      <c r="T69" s="217">
        <v>9.178136165253818</v>
      </c>
      <c r="U69" s="217">
        <v>9.1253259293735027</v>
      </c>
      <c r="V69" s="217">
        <v>8.8300001337192953</v>
      </c>
      <c r="W69" s="217">
        <v>8.5791492077987641</v>
      </c>
      <c r="X69" s="217">
        <v>8.3531084198039025</v>
      </c>
      <c r="Y69" s="217">
        <v>8.1174787969794124</v>
      </c>
      <c r="Z69" s="217">
        <v>7.8495176373980939</v>
      </c>
      <c r="AA69" s="217">
        <v>7.6172696917783469</v>
      </c>
    </row>
    <row r="70" spans="1:27">
      <c r="A70" s="37">
        <v>66</v>
      </c>
      <c r="B70" s="17"/>
      <c r="C70" s="16"/>
      <c r="D70" s="38" t="s">
        <v>26</v>
      </c>
      <c r="E70" s="49" t="s">
        <v>88</v>
      </c>
      <c r="F70" s="40"/>
      <c r="G70" s="216">
        <v>10.712405755184591</v>
      </c>
      <c r="H70" s="217">
        <v>10.604993486776948</v>
      </c>
      <c r="I70" s="217">
        <v>10.556842570193112</v>
      </c>
      <c r="J70" s="217">
        <v>10.509066508151591</v>
      </c>
      <c r="K70" s="217">
        <v>10.462843513116241</v>
      </c>
      <c r="L70" s="217">
        <v>10.424918686971068</v>
      </c>
      <c r="M70" s="217">
        <v>10.380014171823859</v>
      </c>
      <c r="N70" s="217">
        <v>10.330309329554439</v>
      </c>
      <c r="O70" s="217">
        <v>10.279899257235229</v>
      </c>
      <c r="P70" s="217">
        <v>10.228647381998599</v>
      </c>
      <c r="Q70" s="217">
        <v>10.191044935025275</v>
      </c>
      <c r="R70" s="217">
        <v>10.152630249038339</v>
      </c>
      <c r="S70" s="217">
        <v>10.109629805199802</v>
      </c>
      <c r="T70" s="217">
        <v>10.060630129650235</v>
      </c>
      <c r="U70" s="217">
        <v>10.006253273226321</v>
      </c>
      <c r="V70" s="217">
        <v>9.7339594401419163</v>
      </c>
      <c r="W70" s="217">
        <v>9.4866982186213136</v>
      </c>
      <c r="X70" s="217">
        <v>9.2503610458225012</v>
      </c>
      <c r="Y70" s="217">
        <v>8.9609324340708554</v>
      </c>
      <c r="Z70" s="217">
        <v>8.653927369043231</v>
      </c>
      <c r="AA70" s="217">
        <v>8.4150349968113005</v>
      </c>
    </row>
    <row r="71" spans="1:27">
      <c r="A71" s="37">
        <v>67</v>
      </c>
      <c r="B71" s="17"/>
      <c r="C71" s="16"/>
      <c r="D71" s="38" t="s">
        <v>32</v>
      </c>
      <c r="E71" s="49" t="s">
        <v>89</v>
      </c>
      <c r="F71" s="40"/>
      <c r="G71" s="216">
        <v>4.7405208956333809</v>
      </c>
      <c r="H71" s="217">
        <v>4.6872472378890961</v>
      </c>
      <c r="I71" s="217">
        <v>4.6808084787917323</v>
      </c>
      <c r="J71" s="217">
        <v>4.6700270480941981</v>
      </c>
      <c r="K71" s="217">
        <v>4.6545202038250864</v>
      </c>
      <c r="L71" s="217">
        <v>4.6276462535024621</v>
      </c>
      <c r="M71" s="217">
        <v>4.5980012734653428</v>
      </c>
      <c r="N71" s="217">
        <v>4.5680626553366892</v>
      </c>
      <c r="O71" s="217">
        <v>4.5370761366793886</v>
      </c>
      <c r="P71" s="217">
        <v>4.5065533163142391</v>
      </c>
      <c r="Q71" s="217">
        <v>4.4659445384750143</v>
      </c>
      <c r="R71" s="217">
        <v>4.4263560471590608</v>
      </c>
      <c r="S71" s="217">
        <v>4.3882320051197894</v>
      </c>
      <c r="T71" s="217">
        <v>4.3496827639755793</v>
      </c>
      <c r="U71" s="217">
        <v>4.3101844399352558</v>
      </c>
      <c r="V71" s="217">
        <v>4.0956562351202592</v>
      </c>
      <c r="W71" s="217">
        <v>3.9089769503334537</v>
      </c>
      <c r="X71" s="217">
        <v>3.7413374788593501</v>
      </c>
      <c r="Y71" s="217">
        <v>3.5803032559924759</v>
      </c>
      <c r="Z71" s="217">
        <v>3.4189673630753532</v>
      </c>
      <c r="AA71" s="217">
        <v>3.2782138046459295</v>
      </c>
    </row>
    <row r="72" spans="1:27">
      <c r="A72" s="37">
        <v>68</v>
      </c>
      <c r="B72" s="17"/>
      <c r="C72" s="16"/>
      <c r="D72" s="38" t="s">
        <v>34</v>
      </c>
      <c r="E72" s="49" t="s">
        <v>90</v>
      </c>
      <c r="F72" s="40"/>
      <c r="G72" s="216">
        <v>21.890291165793315</v>
      </c>
      <c r="H72" s="217">
        <v>21.723560309736058</v>
      </c>
      <c r="I72" s="217">
        <v>21.482126554474235</v>
      </c>
      <c r="J72" s="217">
        <v>21.205708190100268</v>
      </c>
      <c r="K72" s="217">
        <v>20.903326087631285</v>
      </c>
      <c r="L72" s="217">
        <v>20.591633766889572</v>
      </c>
      <c r="M72" s="217">
        <v>20.256405850872397</v>
      </c>
      <c r="N72" s="217">
        <v>19.904379476327449</v>
      </c>
      <c r="O72" s="217">
        <v>19.542318900581449</v>
      </c>
      <c r="P72" s="217">
        <v>19.200984293129295</v>
      </c>
      <c r="Q72" s="217">
        <v>18.816973690642044</v>
      </c>
      <c r="R72" s="217">
        <v>18.444557131966576</v>
      </c>
      <c r="S72" s="217">
        <v>18.099008064018562</v>
      </c>
      <c r="T72" s="217">
        <v>17.771096834214404</v>
      </c>
      <c r="U72" s="217">
        <v>17.460963401012123</v>
      </c>
      <c r="V72" s="217">
        <v>16.210226307855919</v>
      </c>
      <c r="W72" s="217">
        <v>15.145074761239812</v>
      </c>
      <c r="X72" s="217">
        <v>14.179360053734854</v>
      </c>
      <c r="Y72" s="217">
        <v>13.264752206159756</v>
      </c>
      <c r="Z72" s="217">
        <v>12.409321131650358</v>
      </c>
      <c r="AA72" s="217">
        <v>11.730037899571471</v>
      </c>
    </row>
    <row r="73" spans="1:27">
      <c r="A73" s="37">
        <v>69</v>
      </c>
      <c r="B73" s="17"/>
      <c r="C73" s="16"/>
      <c r="D73" s="38" t="s">
        <v>36</v>
      </c>
      <c r="E73" s="49" t="s">
        <v>91</v>
      </c>
      <c r="F73" s="40"/>
      <c r="G73" s="216">
        <v>1.4288181672454812</v>
      </c>
      <c r="H73" s="217">
        <v>1.4209984738263302</v>
      </c>
      <c r="I73" s="217">
        <v>1.4175091221695766</v>
      </c>
      <c r="J73" s="217">
        <v>1.4129416154464707</v>
      </c>
      <c r="K73" s="217">
        <v>1.4072782755247317</v>
      </c>
      <c r="L73" s="217">
        <v>1.4001148007810116</v>
      </c>
      <c r="M73" s="217">
        <v>1.392591325333342</v>
      </c>
      <c r="N73" s="217">
        <v>1.3853105424204841</v>
      </c>
      <c r="O73" s="217">
        <v>1.3779276995919645</v>
      </c>
      <c r="P73" s="217">
        <v>1.3708575972123072</v>
      </c>
      <c r="Q73" s="217">
        <v>1.3619942060904577</v>
      </c>
      <c r="R73" s="217">
        <v>1.3533738714759238</v>
      </c>
      <c r="S73" s="217">
        <v>1.345040840911679</v>
      </c>
      <c r="T73" s="217">
        <v>1.3368872348219156</v>
      </c>
      <c r="U73" s="217">
        <v>1.3289290231186897</v>
      </c>
      <c r="V73" s="217">
        <v>1.2877447952050716</v>
      </c>
      <c r="W73" s="217">
        <v>1.2498722080490552</v>
      </c>
      <c r="X73" s="217">
        <v>1.2147785489214584</v>
      </c>
      <c r="Y73" s="217">
        <v>1.1832701010280289</v>
      </c>
      <c r="Z73" s="217">
        <v>1.1576121589750983</v>
      </c>
      <c r="AA73" s="217">
        <v>1.1390578197315335</v>
      </c>
    </row>
    <row r="74" spans="1:27">
      <c r="A74" s="37">
        <v>70</v>
      </c>
      <c r="B74" s="17"/>
      <c r="C74" s="16"/>
      <c r="D74" s="38" t="s">
        <v>38</v>
      </c>
      <c r="E74" s="49" t="s">
        <v>92</v>
      </c>
      <c r="F74" s="40"/>
      <c r="G74" s="216">
        <v>7.5646084892796353</v>
      </c>
      <c r="H74" s="217">
        <v>7.5173825726378709</v>
      </c>
      <c r="I74" s="217">
        <v>7.4786683658603579</v>
      </c>
      <c r="J74" s="217">
        <v>7.4514046011026949</v>
      </c>
      <c r="K74" s="217">
        <v>7.4332671305164695</v>
      </c>
      <c r="L74" s="217">
        <v>7.4133722113328986</v>
      </c>
      <c r="M74" s="217">
        <v>7.4051576864439994</v>
      </c>
      <c r="N74" s="217">
        <v>7.4163037699181587</v>
      </c>
      <c r="O74" s="217">
        <v>7.4372990671545267</v>
      </c>
      <c r="P74" s="217">
        <v>7.4694285217556171</v>
      </c>
      <c r="Q74" s="217">
        <v>7.4996468013850972</v>
      </c>
      <c r="R74" s="217">
        <v>7.5421933482866734</v>
      </c>
      <c r="S74" s="217">
        <v>7.5873310967581347</v>
      </c>
      <c r="T74" s="217">
        <v>7.6339672821341082</v>
      </c>
      <c r="U74" s="217">
        <v>7.6808372385567054</v>
      </c>
      <c r="V74" s="217">
        <v>7.9006484387791716</v>
      </c>
      <c r="W74" s="217">
        <v>8.1470529970829375</v>
      </c>
      <c r="X74" s="217">
        <v>8.4135538651607931</v>
      </c>
      <c r="Y74" s="217">
        <v>8.696326722856611</v>
      </c>
      <c r="Z74" s="217">
        <v>8.9957560207403731</v>
      </c>
      <c r="AA74" s="217">
        <v>9.3283158881240524</v>
      </c>
    </row>
    <row r="75" spans="1:27">
      <c r="A75" s="37">
        <v>71</v>
      </c>
      <c r="B75" s="17"/>
      <c r="C75" s="16"/>
      <c r="D75" s="38" t="s">
        <v>40</v>
      </c>
      <c r="E75" s="49" t="s">
        <v>93</v>
      </c>
      <c r="F75" s="40"/>
      <c r="G75" s="216">
        <v>3.6915369842608925</v>
      </c>
      <c r="H75" s="217">
        <v>3.6433427378651686</v>
      </c>
      <c r="I75" s="217">
        <v>3.608256014646031</v>
      </c>
      <c r="J75" s="217">
        <v>3.5790326015849132</v>
      </c>
      <c r="K75" s="217">
        <v>3.5564640975208022</v>
      </c>
      <c r="L75" s="217">
        <v>3.5375909285212401</v>
      </c>
      <c r="M75" s="217">
        <v>3.5245860884606373</v>
      </c>
      <c r="N75" s="217">
        <v>3.5157291359791998</v>
      </c>
      <c r="O75" s="217">
        <v>3.5116752388421446</v>
      </c>
      <c r="P75" s="217">
        <v>3.5115948366001248</v>
      </c>
      <c r="Q75" s="217">
        <v>3.5153686554986052</v>
      </c>
      <c r="R75" s="217">
        <v>3.5230866173224058</v>
      </c>
      <c r="S75" s="217">
        <v>3.5309507129713893</v>
      </c>
      <c r="T75" s="217">
        <v>3.5387071999721229</v>
      </c>
      <c r="U75" s="217">
        <v>3.5461347654927522</v>
      </c>
      <c r="V75" s="217">
        <v>3.5857468515750952</v>
      </c>
      <c r="W75" s="217">
        <v>3.6433535240357742</v>
      </c>
      <c r="X75" s="217">
        <v>3.7156285373494029</v>
      </c>
      <c r="Y75" s="217">
        <v>3.8005999962915666</v>
      </c>
      <c r="Z75" s="217">
        <v>3.8901341471937485</v>
      </c>
      <c r="AA75" s="217">
        <v>3.9864847288117744</v>
      </c>
    </row>
    <row r="76" spans="1:27">
      <c r="A76" s="37">
        <v>72</v>
      </c>
      <c r="B76" s="17"/>
      <c r="C76" s="16"/>
      <c r="D76" s="38" t="s">
        <v>54</v>
      </c>
      <c r="E76" s="49" t="s">
        <v>94</v>
      </c>
      <c r="F76" s="40"/>
      <c r="G76" s="216">
        <v>1.0817634820268722</v>
      </c>
      <c r="H76" s="217">
        <v>1.0569801348538022</v>
      </c>
      <c r="I76" s="217">
        <v>1.043099729642563</v>
      </c>
      <c r="J76" s="217">
        <v>1.0305699849777739</v>
      </c>
      <c r="K76" s="217">
        <v>1.0196786185988458</v>
      </c>
      <c r="L76" s="217">
        <v>1.0074307291797595</v>
      </c>
      <c r="M76" s="217">
        <v>0.99589409925101791</v>
      </c>
      <c r="N76" s="217">
        <v>0.9854824507565354</v>
      </c>
      <c r="O76" s="217">
        <v>0.97580527750687907</v>
      </c>
      <c r="P76" s="217">
        <v>0.96691009024652885</v>
      </c>
      <c r="Q76" s="217">
        <v>0.95702203157998156</v>
      </c>
      <c r="R76" s="217">
        <v>0.94815316585300025</v>
      </c>
      <c r="S76" s="217">
        <v>0.93967736569175031</v>
      </c>
      <c r="T76" s="217">
        <v>0.93136030977620976</v>
      </c>
      <c r="U76" s="217">
        <v>0.92313560438924469</v>
      </c>
      <c r="V76" s="217">
        <v>0.88033323957279208</v>
      </c>
      <c r="W76" s="217">
        <v>0.84352062761900015</v>
      </c>
      <c r="X76" s="217">
        <v>0.81123278027735068</v>
      </c>
      <c r="Y76" s="217">
        <v>0.78397067255718866</v>
      </c>
      <c r="Z76" s="217">
        <v>0.76000220537025598</v>
      </c>
      <c r="AA76" s="217">
        <v>0.73950407977827126</v>
      </c>
    </row>
    <row r="77" spans="1:27">
      <c r="A77" s="37">
        <v>73</v>
      </c>
      <c r="B77" s="17"/>
      <c r="C77" s="16"/>
      <c r="D77" s="38" t="s">
        <v>59</v>
      </c>
      <c r="E77" s="49" t="s">
        <v>95</v>
      </c>
      <c r="F77" s="40"/>
      <c r="G77" s="216">
        <v>2.1284019087906927</v>
      </c>
      <c r="H77" s="217">
        <v>2.1180755351670086</v>
      </c>
      <c r="I77" s="217">
        <v>2.1072728347498924</v>
      </c>
      <c r="J77" s="217">
        <v>2.0970001332461834</v>
      </c>
      <c r="K77" s="217">
        <v>2.0870196190662682</v>
      </c>
      <c r="L77" s="217">
        <v>2.0743660139851272</v>
      </c>
      <c r="M77" s="217">
        <v>2.0626633481588215</v>
      </c>
      <c r="N77" s="217">
        <v>2.0525766059290618</v>
      </c>
      <c r="O77" s="217">
        <v>2.0432176946196705</v>
      </c>
      <c r="P77" s="217">
        <v>2.0344478548504412</v>
      </c>
      <c r="Q77" s="217">
        <v>2.023406955646351</v>
      </c>
      <c r="R77" s="217">
        <v>2.0134226651862264</v>
      </c>
      <c r="S77" s="217">
        <v>2.0041352950502187</v>
      </c>
      <c r="T77" s="217">
        <v>1.9950889735482633</v>
      </c>
      <c r="U77" s="217">
        <v>1.9860896957106888</v>
      </c>
      <c r="V77" s="217">
        <v>1.9363840215373784</v>
      </c>
      <c r="W77" s="217">
        <v>1.8926827036775649</v>
      </c>
      <c r="X77" s="217">
        <v>1.851616726256907</v>
      </c>
      <c r="Y77" s="217">
        <v>1.8157550862524658</v>
      </c>
      <c r="Z77" s="217">
        <v>1.7836553870001808</v>
      </c>
      <c r="AA77" s="217">
        <v>1.7537372222868726</v>
      </c>
    </row>
    <row r="78" spans="1:27">
      <c r="A78" s="37">
        <v>74</v>
      </c>
      <c r="B78" s="17"/>
      <c r="C78" s="16"/>
      <c r="D78" s="38" t="s">
        <v>96</v>
      </c>
      <c r="E78" s="49" t="s">
        <v>97</v>
      </c>
      <c r="F78" s="40"/>
      <c r="G78" s="216">
        <v>4.441074464139092</v>
      </c>
      <c r="H78" s="217">
        <v>4.3902045384984376</v>
      </c>
      <c r="I78" s="217">
        <v>4.356877099013218</v>
      </c>
      <c r="J78" s="217">
        <v>4.3201398164546845</v>
      </c>
      <c r="K78" s="217">
        <v>4.2795831630955945</v>
      </c>
      <c r="L78" s="217">
        <v>4.2691296078355663</v>
      </c>
      <c r="M78" s="217">
        <v>4.2589970782992168</v>
      </c>
      <c r="N78" s="217">
        <v>4.2485569058371766</v>
      </c>
      <c r="O78" s="217">
        <v>4.2370207652584213</v>
      </c>
      <c r="P78" s="217">
        <v>4.2256449228862039</v>
      </c>
      <c r="Q78" s="217">
        <v>4.2364160822216945</v>
      </c>
      <c r="R78" s="217">
        <v>4.2452458701845899</v>
      </c>
      <c r="S78" s="217">
        <v>4.2464974191643705</v>
      </c>
      <c r="T78" s="217">
        <v>4.2394994599872007</v>
      </c>
      <c r="U78" s="217">
        <v>4.2246534310343122</v>
      </c>
      <c r="V78" s="217">
        <v>4.2074709083535708</v>
      </c>
      <c r="W78" s="217">
        <v>4.2334401297830482</v>
      </c>
      <c r="X78" s="217">
        <v>4.328451217896145</v>
      </c>
      <c r="Y78" s="217">
        <v>4.4877323420259927</v>
      </c>
      <c r="Z78" s="217">
        <v>4.6630070471492218</v>
      </c>
      <c r="AA78" s="217">
        <v>4.8547398650107425</v>
      </c>
    </row>
    <row r="79" spans="1:27">
      <c r="A79" s="37">
        <v>75</v>
      </c>
      <c r="B79" s="17"/>
      <c r="C79" s="16"/>
      <c r="D79" s="38" t="s">
        <v>98</v>
      </c>
      <c r="E79" s="49" t="s">
        <v>99</v>
      </c>
      <c r="F79" s="40"/>
      <c r="G79" s="216">
        <v>2.4032188571291044</v>
      </c>
      <c r="H79" s="217">
        <v>2.3660527761094272</v>
      </c>
      <c r="I79" s="217">
        <v>2.347755111171864</v>
      </c>
      <c r="J79" s="217">
        <v>2.3294017206644639</v>
      </c>
      <c r="K79" s="217">
        <v>2.310959096881561</v>
      </c>
      <c r="L79" s="217">
        <v>2.2967820727499202</v>
      </c>
      <c r="M79" s="217">
        <v>2.283452287549153</v>
      </c>
      <c r="N79" s="217">
        <v>2.2714720600051805</v>
      </c>
      <c r="O79" s="217">
        <v>2.2609042384428903</v>
      </c>
      <c r="P79" s="217">
        <v>2.2525025656213984</v>
      </c>
      <c r="Q79" s="217">
        <v>2.2457036854466423</v>
      </c>
      <c r="R79" s="217">
        <v>2.2402259371010587</v>
      </c>
      <c r="S79" s="217">
        <v>2.2341957970056683</v>
      </c>
      <c r="T79" s="217">
        <v>2.2271013575373217</v>
      </c>
      <c r="U79" s="217">
        <v>2.2190397472586483</v>
      </c>
      <c r="V79" s="217">
        <v>2.1819179027806967</v>
      </c>
      <c r="W79" s="217">
        <v>2.1522807850269601</v>
      </c>
      <c r="X79" s="217">
        <v>2.1338251499691978</v>
      </c>
      <c r="Y79" s="217">
        <v>2.1182248960249126</v>
      </c>
      <c r="Z79" s="217">
        <v>2.0965249309083447</v>
      </c>
      <c r="AA79" s="217">
        <v>2.0776692949002609</v>
      </c>
    </row>
    <row r="80" spans="1:27">
      <c r="A80" s="37">
        <v>76</v>
      </c>
      <c r="B80" s="17"/>
      <c r="C80" s="16"/>
      <c r="D80" s="38" t="s">
        <v>100</v>
      </c>
      <c r="E80" s="49" t="s">
        <v>101</v>
      </c>
      <c r="F80" s="40"/>
      <c r="G80" s="216">
        <v>4.5597834922373295</v>
      </c>
      <c r="H80" s="217">
        <v>4.5088873468339443</v>
      </c>
      <c r="I80" s="217">
        <v>4.4967973865568638</v>
      </c>
      <c r="J80" s="217">
        <v>4.4855457134544849</v>
      </c>
      <c r="K80" s="217">
        <v>4.4751021713018417</v>
      </c>
      <c r="L80" s="217">
        <v>4.4584360532462597</v>
      </c>
      <c r="M80" s="217">
        <v>4.4441821835935116</v>
      </c>
      <c r="N80" s="217">
        <v>4.4323213212192059</v>
      </c>
      <c r="O80" s="217">
        <v>4.4222222082316875</v>
      </c>
      <c r="P80" s="217">
        <v>4.4144764132797718</v>
      </c>
      <c r="Q80" s="217">
        <v>4.3983359411358833</v>
      </c>
      <c r="R80" s="217">
        <v>4.3842784352600574</v>
      </c>
      <c r="S80" s="217">
        <v>4.371240571141243</v>
      </c>
      <c r="T80" s="217">
        <v>4.3585451245307922</v>
      </c>
      <c r="U80" s="217">
        <v>4.3462772183120251</v>
      </c>
      <c r="V80" s="217">
        <v>4.2733522802591324</v>
      </c>
      <c r="W80" s="217">
        <v>4.2106543108820915</v>
      </c>
      <c r="X80" s="217">
        <v>4.1564431972801685</v>
      </c>
      <c r="Y80" s="217">
        <v>4.1102969162166119</v>
      </c>
      <c r="Z80" s="217">
        <v>4.07435093075037</v>
      </c>
      <c r="AA80" s="217">
        <v>4.046732984483242</v>
      </c>
    </row>
    <row r="81" spans="1:27">
      <c r="A81" s="37">
        <v>77</v>
      </c>
      <c r="B81" s="10"/>
      <c r="C81" s="16"/>
      <c r="D81" s="38" t="s">
        <v>102</v>
      </c>
      <c r="E81" s="49" t="s">
        <v>103</v>
      </c>
      <c r="F81" s="40"/>
      <c r="G81" s="216">
        <v>3.7921174094080925</v>
      </c>
      <c r="H81" s="217">
        <v>3.7387076616287231</v>
      </c>
      <c r="I81" s="217">
        <v>3.7034248411655426</v>
      </c>
      <c r="J81" s="217">
        <v>3.6694436967372894</v>
      </c>
      <c r="K81" s="217">
        <v>3.6380350515246391</v>
      </c>
      <c r="L81" s="217">
        <v>3.605303630232811</v>
      </c>
      <c r="M81" s="217">
        <v>3.5757992267608643</v>
      </c>
      <c r="N81" s="217">
        <v>3.5495153218507767</v>
      </c>
      <c r="O81" s="217">
        <v>3.5257646068930626</v>
      </c>
      <c r="P81" s="217">
        <v>3.5048298016190529</v>
      </c>
      <c r="Q81" s="217">
        <v>3.4808347076177597</v>
      </c>
      <c r="R81" s="217">
        <v>3.4593022987246513</v>
      </c>
      <c r="S81" s="217">
        <v>3.4382037818431854</v>
      </c>
      <c r="T81" s="217">
        <v>3.4171795845031738</v>
      </c>
      <c r="U81" s="217">
        <v>3.3962647914886475</v>
      </c>
      <c r="V81" s="217">
        <v>3.2858966514468193</v>
      </c>
      <c r="W81" s="217">
        <v>3.1846218407154083</v>
      </c>
      <c r="X81" s="217">
        <v>3.0889084488153458</v>
      </c>
      <c r="Y81" s="217">
        <v>2.9983082450926304</v>
      </c>
      <c r="Z81" s="217">
        <v>2.915824681520462</v>
      </c>
      <c r="AA81" s="217">
        <v>2.8448328860104084</v>
      </c>
    </row>
    <row r="82" spans="1:27">
      <c r="A82" s="37">
        <v>78</v>
      </c>
      <c r="B82" s="12"/>
      <c r="C82" s="11"/>
      <c r="D82" s="50"/>
      <c r="E82" s="9" t="s">
        <v>104</v>
      </c>
      <c r="F82" s="46"/>
      <c r="G82" s="216">
        <v>16.969419211149216</v>
      </c>
      <c r="H82" s="217">
        <v>16.776874497532845</v>
      </c>
      <c r="I82" s="217">
        <v>16.706060409545898</v>
      </c>
      <c r="J82" s="217">
        <v>16.640082076191902</v>
      </c>
      <c r="K82" s="217">
        <v>16.581978559494019</v>
      </c>
      <c r="L82" s="217">
        <v>16.533280655741692</v>
      </c>
      <c r="M82" s="217">
        <v>16.491896852850914</v>
      </c>
      <c r="N82" s="217">
        <v>16.453060731291771</v>
      </c>
      <c r="O82" s="217">
        <v>16.42206659913063</v>
      </c>
      <c r="P82" s="217">
        <v>16.400871723890305</v>
      </c>
      <c r="Q82" s="217">
        <v>16.380374327301979</v>
      </c>
      <c r="R82" s="217">
        <v>16.365142747759819</v>
      </c>
      <c r="S82" s="217">
        <v>16.347836315631866</v>
      </c>
      <c r="T82" s="217">
        <v>16.325654670596123</v>
      </c>
      <c r="U82" s="217">
        <v>16.297955647110939</v>
      </c>
      <c r="V82" s="217">
        <v>16.166575014591217</v>
      </c>
      <c r="W82" s="217">
        <v>16.125476621091366</v>
      </c>
      <c r="X82" s="217">
        <v>16.131949663162231</v>
      </c>
      <c r="Y82" s="217">
        <v>16.145025312900543</v>
      </c>
      <c r="Z82" s="217">
        <v>16.144492976367474</v>
      </c>
      <c r="AA82" s="217">
        <v>16.181585855782032</v>
      </c>
    </row>
    <row r="83" spans="1:27">
      <c r="A83" s="93">
        <v>79</v>
      </c>
      <c r="B83" s="94"/>
      <c r="C83" s="95" t="s">
        <v>61</v>
      </c>
      <c r="D83" s="96" t="s">
        <v>105</v>
      </c>
      <c r="E83" s="97"/>
      <c r="F83" s="98"/>
      <c r="G83" s="218">
        <v>2.7246718443930149</v>
      </c>
      <c r="H83" s="219">
        <v>2.6983528789132833</v>
      </c>
      <c r="I83" s="219">
        <v>2.6809729095548391</v>
      </c>
      <c r="J83" s="219">
        <v>2.6671705786138773</v>
      </c>
      <c r="K83" s="219">
        <v>2.656389132142067</v>
      </c>
      <c r="L83" s="219">
        <v>2.6389046553522348</v>
      </c>
      <c r="M83" s="219">
        <v>2.6238622069358826</v>
      </c>
      <c r="N83" s="219">
        <v>2.6118860952556133</v>
      </c>
      <c r="O83" s="219">
        <v>2.6031472869217396</v>
      </c>
      <c r="P83" s="219">
        <v>2.5982167702168226</v>
      </c>
      <c r="Q83" s="219">
        <v>2.5881448518484831</v>
      </c>
      <c r="R83" s="219">
        <v>2.5814524814486504</v>
      </c>
      <c r="S83" s="219">
        <v>2.5757366120815277</v>
      </c>
      <c r="T83" s="219">
        <v>2.5706869848072529</v>
      </c>
      <c r="U83" s="219">
        <v>2.5665753595530987</v>
      </c>
      <c r="V83" s="219">
        <v>2.5229161884635687</v>
      </c>
      <c r="W83" s="219">
        <v>2.467032378539443</v>
      </c>
      <c r="X83" s="219">
        <v>2.4322787635028362</v>
      </c>
      <c r="Y83" s="219">
        <v>2.4074664432555437</v>
      </c>
      <c r="Z83" s="219">
        <v>2.3806035425513983</v>
      </c>
      <c r="AA83" s="219">
        <v>2.3604215364903212</v>
      </c>
    </row>
    <row r="84" spans="1:27">
      <c r="A84" s="93">
        <v>80</v>
      </c>
      <c r="B84" s="94"/>
      <c r="C84" s="95" t="s">
        <v>66</v>
      </c>
      <c r="D84" s="96" t="s">
        <v>106</v>
      </c>
      <c r="E84" s="97"/>
      <c r="F84" s="98"/>
      <c r="G84" s="218">
        <v>20.357481839135289</v>
      </c>
      <c r="H84" s="219">
        <v>20.360093912109733</v>
      </c>
      <c r="I84" s="219">
        <v>20.416929146274924</v>
      </c>
      <c r="J84" s="219">
        <v>20.457511849701405</v>
      </c>
      <c r="K84" s="219">
        <v>20.476932264864445</v>
      </c>
      <c r="L84" s="219">
        <v>20.524487288668752</v>
      </c>
      <c r="M84" s="219">
        <v>20.560840564779937</v>
      </c>
      <c r="N84" s="219">
        <v>20.599034454673529</v>
      </c>
      <c r="O84" s="219">
        <v>20.624331323429942</v>
      </c>
      <c r="P84" s="219">
        <v>20.642282279208302</v>
      </c>
      <c r="Q84" s="219">
        <v>20.694541078060865</v>
      </c>
      <c r="R84" s="219">
        <v>20.743260491639376</v>
      </c>
      <c r="S84" s="219">
        <v>20.783717061392963</v>
      </c>
      <c r="T84" s="219">
        <v>20.815704897046089</v>
      </c>
      <c r="U84" s="219">
        <v>20.843067657202482</v>
      </c>
      <c r="V84" s="219">
        <v>21.114225398749113</v>
      </c>
      <c r="W84" s="219">
        <v>21.537106860429049</v>
      </c>
      <c r="X84" s="219">
        <v>22.075173791497946</v>
      </c>
      <c r="Y84" s="219">
        <v>22.682739177718759</v>
      </c>
      <c r="Z84" s="219">
        <v>23.367441007867455</v>
      </c>
      <c r="AA84" s="219">
        <v>24.083923381753266</v>
      </c>
    </row>
    <row r="85" spans="1:27">
      <c r="A85" s="93">
        <v>81</v>
      </c>
      <c r="B85" s="94"/>
      <c r="C85" s="95" t="s">
        <v>68</v>
      </c>
      <c r="D85" s="96" t="s">
        <v>107</v>
      </c>
      <c r="E85" s="97"/>
      <c r="F85" s="98"/>
      <c r="G85" s="218">
        <v>4.6611626520752907</v>
      </c>
      <c r="H85" s="219">
        <v>4.6312501505017281</v>
      </c>
      <c r="I85" s="219">
        <v>4.6569092646241188</v>
      </c>
      <c r="J85" s="219">
        <v>4.6700858026742935</v>
      </c>
      <c r="K85" s="219">
        <v>4.6778236925601959</v>
      </c>
      <c r="L85" s="219">
        <v>4.6772646754980087</v>
      </c>
      <c r="M85" s="219">
        <v>4.6751581802964211</v>
      </c>
      <c r="N85" s="219">
        <v>4.6752924397587776</v>
      </c>
      <c r="O85" s="219">
        <v>4.6746518611907959</v>
      </c>
      <c r="P85" s="219">
        <v>4.6740651428699493</v>
      </c>
      <c r="Q85" s="219">
        <v>4.6678407862782478</v>
      </c>
      <c r="R85" s="219">
        <v>4.6617143452167511</v>
      </c>
      <c r="S85" s="219">
        <v>4.6564529091119766</v>
      </c>
      <c r="T85" s="219">
        <v>4.6515893787145615</v>
      </c>
      <c r="U85" s="219">
        <v>4.6476869955658913</v>
      </c>
      <c r="V85" s="219">
        <v>4.6151106506586075</v>
      </c>
      <c r="W85" s="219">
        <v>4.584512785077095</v>
      </c>
      <c r="X85" s="219">
        <v>4.5705082565546036</v>
      </c>
      <c r="Y85" s="219">
        <v>4.5562695562839508</v>
      </c>
      <c r="Z85" s="219">
        <v>4.5406904965639114</v>
      </c>
      <c r="AA85" s="219">
        <v>4.5297334939241409</v>
      </c>
    </row>
    <row r="86" spans="1:27">
      <c r="A86" s="93">
        <v>82</v>
      </c>
      <c r="B86" s="94"/>
      <c r="C86" s="95" t="s">
        <v>74</v>
      </c>
      <c r="D86" s="96" t="s">
        <v>108</v>
      </c>
      <c r="E86" s="97"/>
      <c r="F86" s="98"/>
      <c r="G86" s="218">
        <v>4.1576937143981922</v>
      </c>
      <c r="H86" s="219">
        <v>4.1570352306735003</v>
      </c>
      <c r="I86" s="219">
        <v>4.1413973746966803</v>
      </c>
      <c r="J86" s="219">
        <v>4.1176930026995251</v>
      </c>
      <c r="K86" s="219">
        <v>4.0842416938976385</v>
      </c>
      <c r="L86" s="219">
        <v>4.048640479813912</v>
      </c>
      <c r="M86" s="219">
        <v>4.0093630476621911</v>
      </c>
      <c r="N86" s="219">
        <v>3.9718333700002404</v>
      </c>
      <c r="O86" s="219">
        <v>3.9313191836990882</v>
      </c>
      <c r="P86" s="219">
        <v>3.8894839267159114</v>
      </c>
      <c r="Q86" s="219">
        <v>3.8468776926893042</v>
      </c>
      <c r="R86" s="219">
        <v>3.8033956005383516</v>
      </c>
      <c r="S86" s="219">
        <v>3.7607804575818591</v>
      </c>
      <c r="T86" s="219">
        <v>3.7192152832285501</v>
      </c>
      <c r="U86" s="219">
        <v>3.6792270160658518</v>
      </c>
      <c r="V86" s="219">
        <v>3.5050265633035451</v>
      </c>
      <c r="W86" s="219">
        <v>3.353637777530821</v>
      </c>
      <c r="X86" s="219">
        <v>3.2199951367365429</v>
      </c>
      <c r="Y86" s="219">
        <v>3.0953932095435448</v>
      </c>
      <c r="Z86" s="219">
        <v>2.9791879326076014</v>
      </c>
      <c r="AA86" s="219">
        <v>2.8729946064559044</v>
      </c>
    </row>
    <row r="87" spans="1:27">
      <c r="A87" s="37">
        <v>83</v>
      </c>
      <c r="B87" s="17"/>
      <c r="C87" s="16"/>
      <c r="D87" s="38" t="s">
        <v>8</v>
      </c>
      <c r="E87" s="49" t="s">
        <v>109</v>
      </c>
      <c r="F87" s="40"/>
      <c r="G87" s="216">
        <v>0</v>
      </c>
      <c r="H87" s="217">
        <v>0</v>
      </c>
      <c r="I87" s="217">
        <v>0</v>
      </c>
      <c r="J87" s="217">
        <v>0</v>
      </c>
      <c r="K87" s="217">
        <v>0</v>
      </c>
      <c r="L87" s="217">
        <v>0</v>
      </c>
      <c r="M87" s="217">
        <v>0</v>
      </c>
      <c r="N87" s="217">
        <v>0</v>
      </c>
      <c r="O87" s="217">
        <v>0</v>
      </c>
      <c r="P87" s="217">
        <v>0</v>
      </c>
      <c r="Q87" s="217">
        <v>0</v>
      </c>
      <c r="R87" s="217">
        <v>0</v>
      </c>
      <c r="S87" s="217">
        <v>0</v>
      </c>
      <c r="T87" s="217">
        <v>0</v>
      </c>
      <c r="U87" s="217">
        <v>0</v>
      </c>
      <c r="V87" s="217">
        <v>0</v>
      </c>
      <c r="W87" s="217">
        <v>0</v>
      </c>
      <c r="X87" s="217">
        <v>0</v>
      </c>
      <c r="Y87" s="217">
        <v>0</v>
      </c>
      <c r="Z87" s="217">
        <v>0</v>
      </c>
      <c r="AA87" s="217">
        <v>0</v>
      </c>
    </row>
    <row r="88" spans="1:27">
      <c r="A88" s="37">
        <v>84</v>
      </c>
      <c r="B88" s="17"/>
      <c r="C88" s="16"/>
      <c r="D88" s="38" t="s">
        <v>10</v>
      </c>
      <c r="E88" s="49" t="s">
        <v>110</v>
      </c>
      <c r="F88" s="40"/>
      <c r="G88" s="216">
        <v>9.8719941888703033E-3</v>
      </c>
      <c r="H88" s="217">
        <v>7.7281876792767434E-3</v>
      </c>
      <c r="I88" s="217">
        <v>7.636003063453245E-3</v>
      </c>
      <c r="J88" s="217">
        <v>7.5532563087108429E-3</v>
      </c>
      <c r="K88" s="217">
        <v>7.4794947277041501E-3</v>
      </c>
      <c r="L88" s="217">
        <v>7.3512431126800948E-3</v>
      </c>
      <c r="M88" s="217">
        <v>7.2374393348582089E-3</v>
      </c>
      <c r="N88" s="217">
        <v>7.1430063544539735E-3</v>
      </c>
      <c r="O88" s="217">
        <v>7.0573218936260673E-3</v>
      </c>
      <c r="P88" s="217">
        <v>6.97663038954488E-3</v>
      </c>
      <c r="Q88" s="217">
        <v>6.8468367871901137E-3</v>
      </c>
      <c r="R88" s="217">
        <v>6.728084043970739E-3</v>
      </c>
      <c r="S88" s="217">
        <v>6.6199109051012783E-3</v>
      </c>
      <c r="T88" s="217">
        <v>6.5209890581172658E-3</v>
      </c>
      <c r="U88" s="217">
        <v>6.4322737289330689E-3</v>
      </c>
      <c r="V88" s="217">
        <v>5.8924423274220317E-3</v>
      </c>
      <c r="W88" s="217">
        <v>5.3682657326135086E-3</v>
      </c>
      <c r="X88" s="217">
        <v>4.8928689702734118E-3</v>
      </c>
      <c r="Y88" s="217">
        <v>4.473807719477918E-3</v>
      </c>
      <c r="Z88" s="217">
        <v>4.1163245587085839E-3</v>
      </c>
      <c r="AA88" s="217">
        <v>3.8228287730817101E-3</v>
      </c>
    </row>
    <row r="89" spans="1:27">
      <c r="A89" s="37">
        <v>85</v>
      </c>
      <c r="B89" s="17"/>
      <c r="C89" s="16"/>
      <c r="D89" s="38" t="s">
        <v>22</v>
      </c>
      <c r="E89" s="49" t="s">
        <v>111</v>
      </c>
      <c r="F89" s="40"/>
      <c r="G89" s="216">
        <v>6.6041906306054443E-2</v>
      </c>
      <c r="H89" s="217">
        <v>6.0075044002587674E-2</v>
      </c>
      <c r="I89" s="217">
        <v>6.0633423117906204E-2</v>
      </c>
      <c r="J89" s="217">
        <v>6.1180867898656288E-2</v>
      </c>
      <c r="K89" s="217">
        <v>6.1671731258684304E-2</v>
      </c>
      <c r="L89" s="217">
        <v>6.1561802529467968E-2</v>
      </c>
      <c r="M89" s="217">
        <v>6.1290303900022991E-2</v>
      </c>
      <c r="N89" s="217">
        <v>6.0917970218724804E-2</v>
      </c>
      <c r="O89" s="217">
        <v>6.0432402999140322E-2</v>
      </c>
      <c r="P89" s="217">
        <v>5.9858723172510508E-2</v>
      </c>
      <c r="Q89" s="217">
        <v>5.884684772536275E-2</v>
      </c>
      <c r="R89" s="217">
        <v>5.7813944778899895E-2</v>
      </c>
      <c r="S89" s="217">
        <v>5.6859726728362148E-2</v>
      </c>
      <c r="T89" s="217">
        <v>5.5971192137803882E-2</v>
      </c>
      <c r="U89" s="217">
        <v>5.51477705630532E-2</v>
      </c>
      <c r="V89" s="217">
        <v>5.0367746192932827E-2</v>
      </c>
      <c r="W89" s="217">
        <v>4.5647324301171466E-2</v>
      </c>
      <c r="X89" s="217">
        <v>4.1679873804241652E-2</v>
      </c>
      <c r="Y89" s="217">
        <v>3.8240245168708498E-2</v>
      </c>
      <c r="Z89" s="217">
        <v>3.53649822591251E-2</v>
      </c>
      <c r="AA89" s="217">
        <v>3.277916788465518E-2</v>
      </c>
    </row>
    <row r="90" spans="1:27">
      <c r="A90" s="37">
        <v>86</v>
      </c>
      <c r="B90" s="17"/>
      <c r="C90" s="16"/>
      <c r="D90" s="38" t="s">
        <v>24</v>
      </c>
      <c r="E90" s="49" t="s">
        <v>112</v>
      </c>
      <c r="F90" s="40"/>
      <c r="G90" s="216">
        <v>1.913316672667861</v>
      </c>
      <c r="H90" s="217">
        <v>1.885226902551949</v>
      </c>
      <c r="I90" s="217">
        <v>1.859134822152555</v>
      </c>
      <c r="J90" s="217">
        <v>1.8364315424114466</v>
      </c>
      <c r="K90" s="217">
        <v>1.8152362369000912</v>
      </c>
      <c r="L90" s="217">
        <v>1.7942450074478984</v>
      </c>
      <c r="M90" s="217">
        <v>1.772299368865788</v>
      </c>
      <c r="N90" s="217">
        <v>1.7512817960232496</v>
      </c>
      <c r="O90" s="217">
        <v>1.7296948852017522</v>
      </c>
      <c r="P90" s="217">
        <v>1.7081652041524649</v>
      </c>
      <c r="Q90" s="217">
        <v>1.6870207069441676</v>
      </c>
      <c r="R90" s="217">
        <v>1.6660167099907994</v>
      </c>
      <c r="S90" s="217">
        <v>1.6454433808103204</v>
      </c>
      <c r="T90" s="217">
        <v>1.625307566486299</v>
      </c>
      <c r="U90" s="217">
        <v>1.6056600259616971</v>
      </c>
      <c r="V90" s="217">
        <v>1.5171456122770905</v>
      </c>
      <c r="W90" s="217">
        <v>1.4410670045763254</v>
      </c>
      <c r="X90" s="217">
        <v>1.3762941276654601</v>
      </c>
      <c r="Y90" s="217">
        <v>1.3187165865674615</v>
      </c>
      <c r="Z90" s="217">
        <v>1.2666462454944849</v>
      </c>
      <c r="AA90" s="217">
        <v>1.2184648476541042</v>
      </c>
    </row>
    <row r="91" spans="1:27">
      <c r="A91" s="37">
        <v>87</v>
      </c>
      <c r="B91" s="17"/>
      <c r="C91" s="16"/>
      <c r="D91" s="38" t="s">
        <v>26</v>
      </c>
      <c r="E91" s="49" t="s">
        <v>113</v>
      </c>
      <c r="F91" s="40"/>
      <c r="G91" s="216">
        <v>2.1204628211271483</v>
      </c>
      <c r="H91" s="217">
        <v>2.1596185045927996</v>
      </c>
      <c r="I91" s="217">
        <v>2.1698395847488428</v>
      </c>
      <c r="J91" s="217">
        <v>2.168742784546339</v>
      </c>
      <c r="K91" s="217">
        <v>2.1565584184718318</v>
      </c>
      <c r="L91" s="217">
        <v>2.1427474547090242</v>
      </c>
      <c r="M91" s="217">
        <v>2.1263690127525479</v>
      </c>
      <c r="N91" s="217">
        <v>2.1108356223703595</v>
      </c>
      <c r="O91" s="217">
        <v>2.0930153245863039</v>
      </c>
      <c r="P91" s="217">
        <v>2.0739137630589539</v>
      </c>
      <c r="Q91" s="217">
        <v>2.0541700849571498</v>
      </c>
      <c r="R91" s="217">
        <v>2.0334120906336466</v>
      </c>
      <c r="S91" s="217">
        <v>2.0129929350805469</v>
      </c>
      <c r="T91" s="217">
        <v>1.9931029460276477</v>
      </c>
      <c r="U91" s="217">
        <v>1.9742139057634631</v>
      </c>
      <c r="V91" s="217">
        <v>1.8963872471358627</v>
      </c>
      <c r="W91" s="217">
        <v>1.8285775233816821</v>
      </c>
      <c r="X91" s="217">
        <v>1.7662343726406107</v>
      </c>
      <c r="Y91" s="217">
        <v>1.7049081646255217</v>
      </c>
      <c r="Z91" s="217">
        <v>1.6456286467582686</v>
      </c>
      <c r="AA91" s="217">
        <v>1.5919450129877077</v>
      </c>
    </row>
    <row r="92" spans="1:27">
      <c r="A92" s="37">
        <v>88</v>
      </c>
      <c r="B92" s="17"/>
      <c r="C92" s="16"/>
      <c r="D92" s="38" t="s">
        <v>32</v>
      </c>
      <c r="E92" s="49" t="s">
        <v>114</v>
      </c>
      <c r="F92" s="40"/>
      <c r="G92" s="216">
        <v>0</v>
      </c>
      <c r="H92" s="217">
        <v>0</v>
      </c>
      <c r="I92" s="217">
        <v>0</v>
      </c>
      <c r="J92" s="217">
        <v>0</v>
      </c>
      <c r="K92" s="217">
        <v>0</v>
      </c>
      <c r="L92" s="217">
        <v>0</v>
      </c>
      <c r="M92" s="217">
        <v>0</v>
      </c>
      <c r="N92" s="217">
        <v>0</v>
      </c>
      <c r="O92" s="217">
        <v>0</v>
      </c>
      <c r="P92" s="217">
        <v>0</v>
      </c>
      <c r="Q92" s="217">
        <v>0</v>
      </c>
      <c r="R92" s="217">
        <v>0</v>
      </c>
      <c r="S92" s="217">
        <v>0</v>
      </c>
      <c r="T92" s="217">
        <v>0</v>
      </c>
      <c r="U92" s="217">
        <v>0</v>
      </c>
      <c r="V92" s="217">
        <v>0</v>
      </c>
      <c r="W92" s="217">
        <v>0</v>
      </c>
      <c r="X92" s="217">
        <v>0</v>
      </c>
      <c r="Y92" s="217">
        <v>0</v>
      </c>
      <c r="Z92" s="217">
        <v>0</v>
      </c>
      <c r="AA92" s="217">
        <v>0</v>
      </c>
    </row>
    <row r="93" spans="1:27">
      <c r="A93" s="37">
        <v>89</v>
      </c>
      <c r="B93" s="17"/>
      <c r="C93" s="16"/>
      <c r="D93" s="38" t="s">
        <v>34</v>
      </c>
      <c r="E93" s="49" t="s">
        <v>115</v>
      </c>
      <c r="F93" s="40"/>
      <c r="G93" s="216">
        <v>2.5022127432748675E-2</v>
      </c>
      <c r="H93" s="217">
        <v>2.4127203272655606E-2</v>
      </c>
      <c r="I93" s="217">
        <v>2.4200171465054154E-2</v>
      </c>
      <c r="J93" s="217">
        <v>2.4172002798877656E-2</v>
      </c>
      <c r="K93" s="217">
        <v>2.4053384666331112E-2</v>
      </c>
      <c r="L93" s="217">
        <v>2.3893791367299855E-2</v>
      </c>
      <c r="M93" s="217">
        <v>2.3710517678409815E-2</v>
      </c>
      <c r="N93" s="217">
        <v>2.3544440744444728E-2</v>
      </c>
      <c r="O93" s="217">
        <v>2.3347195354290307E-2</v>
      </c>
      <c r="P93" s="217">
        <v>2.3129133507609367E-2</v>
      </c>
      <c r="Q93" s="217">
        <v>2.2897928953170776E-2</v>
      </c>
      <c r="R93" s="217">
        <v>2.2655724023934454E-2</v>
      </c>
      <c r="S93" s="217">
        <v>2.2410028032027185E-2</v>
      </c>
      <c r="T93" s="217">
        <v>2.2163867892231792E-2</v>
      </c>
      <c r="U93" s="217">
        <v>2.1920460334513336E-2</v>
      </c>
      <c r="V93" s="217">
        <v>2.0789348287507892E-2</v>
      </c>
      <c r="W93" s="217">
        <v>1.9779220165219158E-2</v>
      </c>
      <c r="X93" s="217">
        <v>1.8785413645673543E-2</v>
      </c>
      <c r="Y93" s="217">
        <v>1.7839453823398799E-2</v>
      </c>
      <c r="Z93" s="217">
        <v>1.6991185199003667E-2</v>
      </c>
      <c r="AA93" s="217">
        <v>1.6231604618951678E-2</v>
      </c>
    </row>
    <row r="94" spans="1:27">
      <c r="A94" s="37">
        <v>90</v>
      </c>
      <c r="B94" s="17"/>
      <c r="C94" s="16"/>
      <c r="D94" s="38" t="s">
        <v>36</v>
      </c>
      <c r="E94" s="49" t="s">
        <v>116</v>
      </c>
      <c r="F94" s="40"/>
      <c r="G94" s="216">
        <v>0</v>
      </c>
      <c r="H94" s="217">
        <v>0</v>
      </c>
      <c r="I94" s="217">
        <v>0</v>
      </c>
      <c r="J94" s="217">
        <v>0</v>
      </c>
      <c r="K94" s="217">
        <v>0</v>
      </c>
      <c r="L94" s="217">
        <v>0</v>
      </c>
      <c r="M94" s="217">
        <v>0</v>
      </c>
      <c r="N94" s="217">
        <v>0</v>
      </c>
      <c r="O94" s="217">
        <v>0</v>
      </c>
      <c r="P94" s="217">
        <v>0</v>
      </c>
      <c r="Q94" s="217">
        <v>0</v>
      </c>
      <c r="R94" s="217">
        <v>0</v>
      </c>
      <c r="S94" s="217">
        <v>0</v>
      </c>
      <c r="T94" s="217">
        <v>0</v>
      </c>
      <c r="U94" s="217">
        <v>0</v>
      </c>
      <c r="V94" s="217">
        <v>0</v>
      </c>
      <c r="W94" s="217">
        <v>0</v>
      </c>
      <c r="X94" s="217">
        <v>0</v>
      </c>
      <c r="Y94" s="217">
        <v>0</v>
      </c>
      <c r="Z94" s="217">
        <v>0</v>
      </c>
      <c r="AA94" s="217">
        <v>0</v>
      </c>
    </row>
    <row r="95" spans="1:27">
      <c r="A95" s="37">
        <v>91</v>
      </c>
      <c r="B95" s="17"/>
      <c r="C95" s="16"/>
      <c r="D95" s="38" t="s">
        <v>38</v>
      </c>
      <c r="E95" s="49" t="s">
        <v>117</v>
      </c>
      <c r="F95" s="40"/>
      <c r="G95" s="216">
        <v>0</v>
      </c>
      <c r="H95" s="217">
        <v>0</v>
      </c>
      <c r="I95" s="217">
        <v>0</v>
      </c>
      <c r="J95" s="217">
        <v>0</v>
      </c>
      <c r="K95" s="217">
        <v>0</v>
      </c>
      <c r="L95" s="217">
        <v>0</v>
      </c>
      <c r="M95" s="217">
        <v>0</v>
      </c>
      <c r="N95" s="217">
        <v>0</v>
      </c>
      <c r="O95" s="217">
        <v>0</v>
      </c>
      <c r="P95" s="217">
        <v>0</v>
      </c>
      <c r="Q95" s="217">
        <v>0</v>
      </c>
      <c r="R95" s="217">
        <v>0</v>
      </c>
      <c r="S95" s="217">
        <v>0</v>
      </c>
      <c r="T95" s="217">
        <v>0</v>
      </c>
      <c r="U95" s="217">
        <v>0</v>
      </c>
      <c r="V95" s="217">
        <v>0</v>
      </c>
      <c r="W95" s="217">
        <v>0</v>
      </c>
      <c r="X95" s="217">
        <v>0</v>
      </c>
      <c r="Y95" s="217">
        <v>0</v>
      </c>
      <c r="Z95" s="217">
        <v>0</v>
      </c>
      <c r="AA95" s="217">
        <v>0</v>
      </c>
    </row>
    <row r="96" spans="1:27">
      <c r="A96" s="37">
        <v>92</v>
      </c>
      <c r="B96" s="17"/>
      <c r="C96" s="16"/>
      <c r="D96" s="38" t="s">
        <v>40</v>
      </c>
      <c r="E96" s="49" t="s">
        <v>118</v>
      </c>
      <c r="F96" s="40"/>
      <c r="G96" s="216">
        <v>2.2978196328040212E-2</v>
      </c>
      <c r="H96" s="217">
        <v>2.025941880128812E-2</v>
      </c>
      <c r="I96" s="217">
        <v>1.9953366063418798E-2</v>
      </c>
      <c r="J96" s="217">
        <v>1.9612577772932127E-2</v>
      </c>
      <c r="K96" s="217">
        <v>1.924242329550907E-2</v>
      </c>
      <c r="L96" s="217">
        <v>1.884117050212808E-2</v>
      </c>
      <c r="M96" s="217">
        <v>1.8456411591614597E-2</v>
      </c>
      <c r="N96" s="217">
        <v>1.8110620716470294E-2</v>
      </c>
      <c r="O96" s="217">
        <v>1.7772024948499165E-2</v>
      </c>
      <c r="P96" s="217">
        <v>1.7440516632632352E-2</v>
      </c>
      <c r="Q96" s="217">
        <v>1.7095220959163271E-2</v>
      </c>
      <c r="R96" s="217">
        <v>1.6769012552686036E-2</v>
      </c>
      <c r="S96" s="217">
        <v>1.6454497730592266E-2</v>
      </c>
      <c r="T96" s="217">
        <v>1.6148704205988906E-2</v>
      </c>
      <c r="U96" s="217">
        <v>1.5852536263992079E-2</v>
      </c>
      <c r="V96" s="217">
        <v>1.4444186104810797E-2</v>
      </c>
      <c r="W96" s="217">
        <v>1.319837242772337E-2</v>
      </c>
      <c r="X96" s="217">
        <v>1.2108506351069082E-2</v>
      </c>
      <c r="Y96" s="217">
        <v>1.1214961799851153E-2</v>
      </c>
      <c r="Z96" s="217">
        <v>1.0440528480103239E-2</v>
      </c>
      <c r="AA96" s="217">
        <v>9.7511703934287652E-3</v>
      </c>
    </row>
    <row r="97" spans="1:27">
      <c r="A97" s="37">
        <v>93</v>
      </c>
      <c r="B97" s="17"/>
      <c r="C97" s="16"/>
      <c r="D97" s="38" t="s">
        <v>54</v>
      </c>
      <c r="E97" s="49" t="s">
        <v>119</v>
      </c>
      <c r="F97" s="40"/>
      <c r="G97" s="216">
        <v>0</v>
      </c>
      <c r="H97" s="217">
        <v>0</v>
      </c>
      <c r="I97" s="217">
        <v>0</v>
      </c>
      <c r="J97" s="217">
        <v>0</v>
      </c>
      <c r="K97" s="217">
        <v>0</v>
      </c>
      <c r="L97" s="217">
        <v>0</v>
      </c>
      <c r="M97" s="217">
        <v>0</v>
      </c>
      <c r="N97" s="217">
        <v>0</v>
      </c>
      <c r="O97" s="217">
        <v>0</v>
      </c>
      <c r="P97" s="217">
        <v>0</v>
      </c>
      <c r="Q97" s="217">
        <v>0</v>
      </c>
      <c r="R97" s="217">
        <v>0</v>
      </c>
      <c r="S97" s="217">
        <v>0</v>
      </c>
      <c r="T97" s="217">
        <v>0</v>
      </c>
      <c r="U97" s="217">
        <v>0</v>
      </c>
      <c r="V97" s="217">
        <v>0</v>
      </c>
      <c r="W97" s="217">
        <v>0</v>
      </c>
      <c r="X97" s="217">
        <v>0</v>
      </c>
      <c r="Y97" s="217">
        <v>0</v>
      </c>
      <c r="Z97" s="217">
        <v>0</v>
      </c>
      <c r="AA97" s="217">
        <v>0</v>
      </c>
    </row>
    <row r="98" spans="1:27">
      <c r="A98" s="93">
        <v>94</v>
      </c>
      <c r="B98" s="102"/>
      <c r="C98" s="95" t="s">
        <v>120</v>
      </c>
      <c r="D98" s="96" t="s">
        <v>121</v>
      </c>
      <c r="E98" s="97"/>
      <c r="F98" s="98"/>
      <c r="G98" s="218">
        <v>30.790723040699959</v>
      </c>
      <c r="H98" s="219">
        <v>31.320582047104836</v>
      </c>
      <c r="I98" s="219">
        <v>31.831238850951195</v>
      </c>
      <c r="J98" s="219">
        <v>32.207564026117325</v>
      </c>
      <c r="K98" s="219">
        <v>32.435628339648247</v>
      </c>
      <c r="L98" s="219">
        <v>32.59133206307888</v>
      </c>
      <c r="M98" s="219">
        <v>32.668156385421753</v>
      </c>
      <c r="N98" s="219">
        <v>32.694388568401337</v>
      </c>
      <c r="O98" s="219">
        <v>32.674358144402504</v>
      </c>
      <c r="P98" s="219">
        <v>32.621684536337852</v>
      </c>
      <c r="Q98" s="219">
        <v>32.519000396132469</v>
      </c>
      <c r="R98" s="219">
        <v>32.382302269339561</v>
      </c>
      <c r="S98" s="219">
        <v>32.253922626376152</v>
      </c>
      <c r="T98" s="219">
        <v>32.134731307625771</v>
      </c>
      <c r="U98" s="219">
        <v>32.031302988529205</v>
      </c>
      <c r="V98" s="219">
        <v>31.432594686746597</v>
      </c>
      <c r="W98" s="219">
        <v>30.725781515240669</v>
      </c>
      <c r="X98" s="219">
        <v>30.018778428435326</v>
      </c>
      <c r="Y98" s="219">
        <v>29.216062426567078</v>
      </c>
      <c r="Z98" s="219">
        <v>28.325155839323997</v>
      </c>
      <c r="AA98" s="219">
        <v>27.449707329273224</v>
      </c>
    </row>
    <row r="99" spans="1:27">
      <c r="A99" s="37">
        <v>95</v>
      </c>
      <c r="B99" s="10"/>
      <c r="C99" s="11"/>
      <c r="D99" s="38" t="s">
        <v>8</v>
      </c>
      <c r="E99" s="49" t="s">
        <v>122</v>
      </c>
      <c r="F99" s="51"/>
      <c r="G99" s="216">
        <v>23.797511339362245</v>
      </c>
      <c r="H99" s="217">
        <v>24.319488602719503</v>
      </c>
      <c r="I99" s="217">
        <v>24.782646284380462</v>
      </c>
      <c r="J99" s="217">
        <v>25.127635483338963</v>
      </c>
      <c r="K99" s="217">
        <v>25.339313766162377</v>
      </c>
      <c r="L99" s="217">
        <v>25.499996584258042</v>
      </c>
      <c r="M99" s="217">
        <v>25.592306392500177</v>
      </c>
      <c r="N99" s="217">
        <v>25.638080604694551</v>
      </c>
      <c r="O99" s="217">
        <v>25.645509505440714</v>
      </c>
      <c r="P99" s="217">
        <v>25.625700306380168</v>
      </c>
      <c r="Q99" s="217">
        <v>25.571824547543656</v>
      </c>
      <c r="R99" s="217">
        <v>25.487222249910701</v>
      </c>
      <c r="S99" s="217">
        <v>25.408515539427754</v>
      </c>
      <c r="T99" s="217">
        <v>25.337268778152065</v>
      </c>
      <c r="U99" s="217">
        <v>25.27925459848484</v>
      </c>
      <c r="V99" s="217">
        <v>24.927893381391186</v>
      </c>
      <c r="W99" s="217">
        <v>24.460929712950019</v>
      </c>
      <c r="X99" s="217">
        <v>23.979714507760946</v>
      </c>
      <c r="Y99" s="217">
        <v>23.403869850066258</v>
      </c>
      <c r="Z99" s="217">
        <v>22.725791756878607</v>
      </c>
      <c r="AA99" s="217">
        <v>22.036955815594411</v>
      </c>
    </row>
    <row r="100" spans="1:27">
      <c r="A100" s="37">
        <v>96</v>
      </c>
      <c r="B100" s="10"/>
      <c r="C100" s="11"/>
      <c r="D100" s="38" t="s">
        <v>10</v>
      </c>
      <c r="E100" s="49" t="s">
        <v>123</v>
      </c>
      <c r="F100" s="51"/>
      <c r="G100" s="216">
        <v>2.6291818749341473</v>
      </c>
      <c r="H100" s="217">
        <v>2.6488768482920477</v>
      </c>
      <c r="I100" s="217">
        <v>2.6868231612438649</v>
      </c>
      <c r="J100" s="217">
        <v>2.7165844203518645</v>
      </c>
      <c r="K100" s="217">
        <v>2.7368180750170268</v>
      </c>
      <c r="L100" s="217">
        <v>2.7480060883262922</v>
      </c>
      <c r="M100" s="217">
        <v>2.7529541205251462</v>
      </c>
      <c r="N100" s="217">
        <v>2.7536240060735508</v>
      </c>
      <c r="O100" s="217">
        <v>2.7500438856975506</v>
      </c>
      <c r="P100" s="217">
        <v>2.7432782690325439</v>
      </c>
      <c r="Q100" s="217">
        <v>2.7281979187162051</v>
      </c>
      <c r="R100" s="217">
        <v>2.710428321927111</v>
      </c>
      <c r="S100" s="217">
        <v>2.6936055647245212</v>
      </c>
      <c r="T100" s="217">
        <v>2.6774627807840261</v>
      </c>
      <c r="U100" s="217">
        <v>2.6625960602805208</v>
      </c>
      <c r="V100" s="217">
        <v>2.5741325466208309</v>
      </c>
      <c r="W100" s="217">
        <v>2.4831976559023587</v>
      </c>
      <c r="X100" s="217">
        <v>2.3901290708877241</v>
      </c>
      <c r="Y100" s="217">
        <v>2.2832832901069651</v>
      </c>
      <c r="Z100" s="217">
        <v>2.1782350658747873</v>
      </c>
      <c r="AA100" s="217">
        <v>2.0887344924392437</v>
      </c>
    </row>
    <row r="101" spans="1:27">
      <c r="A101" s="37">
        <v>97</v>
      </c>
      <c r="B101" s="10"/>
      <c r="C101" s="11"/>
      <c r="D101" s="38" t="s">
        <v>22</v>
      </c>
      <c r="E101" s="49" t="s">
        <v>124</v>
      </c>
      <c r="F101" s="51"/>
      <c r="G101" s="216">
        <v>1.8187371641397476</v>
      </c>
      <c r="H101" s="217">
        <v>1.8018542677164078</v>
      </c>
      <c r="I101" s="217">
        <v>1.7973666414618492</v>
      </c>
      <c r="J101" s="217">
        <v>1.79217329621315</v>
      </c>
      <c r="K101" s="217">
        <v>1.7885577231645584</v>
      </c>
      <c r="L101" s="217">
        <v>1.7843167409300804</v>
      </c>
      <c r="M101" s="217">
        <v>1.7793284580111504</v>
      </c>
      <c r="N101" s="217">
        <v>1.7749881446361542</v>
      </c>
      <c r="O101" s="217">
        <v>1.7702165022492409</v>
      </c>
      <c r="P101" s="217">
        <v>1.7656022533774376</v>
      </c>
      <c r="Q101" s="217">
        <v>1.7610995247960091</v>
      </c>
      <c r="R101" s="217">
        <v>1.7570001929998398</v>
      </c>
      <c r="S101" s="217">
        <v>1.753047488629818</v>
      </c>
      <c r="T101" s="217">
        <v>1.7491685077548027</v>
      </c>
      <c r="U101" s="217">
        <v>1.745452169328928</v>
      </c>
      <c r="V101" s="217">
        <v>1.7289810068905354</v>
      </c>
      <c r="W101" s="217">
        <v>1.716276790946722</v>
      </c>
      <c r="X101" s="217">
        <v>1.7076799422502518</v>
      </c>
      <c r="Y101" s="217">
        <v>1.6997506432235241</v>
      </c>
      <c r="Z101" s="217">
        <v>1.6910791620612144</v>
      </c>
      <c r="AA101" s="217">
        <v>1.6826833449304104</v>
      </c>
    </row>
    <row r="102" spans="1:27">
      <c r="A102" s="37">
        <v>98</v>
      </c>
      <c r="B102" s="17"/>
      <c r="C102" s="11"/>
      <c r="D102" s="38" t="s">
        <v>24</v>
      </c>
      <c r="E102" s="49" t="s">
        <v>125</v>
      </c>
      <c r="F102" s="51"/>
      <c r="G102" s="216">
        <v>0.31499694213562179</v>
      </c>
      <c r="H102" s="217">
        <v>0.31282397094037151</v>
      </c>
      <c r="I102" s="217">
        <v>0.31277775377020589</v>
      </c>
      <c r="J102" s="217">
        <v>0.31216019528983452</v>
      </c>
      <c r="K102" s="217">
        <v>0.31091645983451599</v>
      </c>
      <c r="L102" s="217">
        <v>0.30870871298338898</v>
      </c>
      <c r="M102" s="217">
        <v>0.30599546141456813</v>
      </c>
      <c r="N102" s="217">
        <v>0.30320909119109274</v>
      </c>
      <c r="O102" s="217">
        <v>0.2999480794160263</v>
      </c>
      <c r="P102" s="217">
        <v>0.29634833025829721</v>
      </c>
      <c r="Q102" s="217">
        <v>0.29235973940194526</v>
      </c>
      <c r="R102" s="217">
        <v>0.28823416533941781</v>
      </c>
      <c r="S102" s="217">
        <v>0.28420693063344515</v>
      </c>
      <c r="T102" s="217">
        <v>0.28020600958188879</v>
      </c>
      <c r="U102" s="217">
        <v>0.276216609835501</v>
      </c>
      <c r="V102" s="217">
        <v>0.25652340798023943</v>
      </c>
      <c r="W102" s="217">
        <v>0.23793451028086565</v>
      </c>
      <c r="X102" s="217">
        <v>0.22086451785526151</v>
      </c>
      <c r="Y102" s="217">
        <v>0.20604702686432574</v>
      </c>
      <c r="Z102" s="217">
        <v>0.19354532926354295</v>
      </c>
      <c r="AA102" s="217">
        <v>0.18254422506834089</v>
      </c>
    </row>
    <row r="103" spans="1:27">
      <c r="A103" s="37">
        <v>99</v>
      </c>
      <c r="B103" s="12"/>
      <c r="C103" s="12"/>
      <c r="D103" s="38" t="s">
        <v>26</v>
      </c>
      <c r="E103" s="49" t="s">
        <v>126</v>
      </c>
      <c r="F103" s="43"/>
      <c r="G103" s="216">
        <v>2.8425594655345776E-4</v>
      </c>
      <c r="H103" s="217">
        <v>1.9013802943845803E-4</v>
      </c>
      <c r="I103" s="217">
        <v>1.8628757516125916E-4</v>
      </c>
      <c r="J103" s="217">
        <v>1.8255217901241849E-4</v>
      </c>
      <c r="K103" s="217">
        <v>1.7905642221194285E-4</v>
      </c>
      <c r="L103" s="217">
        <v>1.7558240824655513E-4</v>
      </c>
      <c r="M103" s="217">
        <v>1.7268510555368266E-4</v>
      </c>
      <c r="N103" s="217">
        <v>1.7027732337737689E-4</v>
      </c>
      <c r="O103" s="217">
        <v>1.681234491570649E-4</v>
      </c>
      <c r="P103" s="217">
        <v>1.6614230753475567E-4</v>
      </c>
      <c r="Q103" s="217">
        <v>1.6395921716139128E-4</v>
      </c>
      <c r="R103" s="217">
        <v>1.6197881973312178E-4</v>
      </c>
      <c r="S103" s="217">
        <v>1.6006214787012141E-4</v>
      </c>
      <c r="T103" s="217">
        <v>1.58314889176836E-4</v>
      </c>
      <c r="U103" s="217">
        <v>1.5679306034144247E-4</v>
      </c>
      <c r="V103" s="217">
        <v>1.4976133252275758E-4</v>
      </c>
      <c r="W103" s="217">
        <v>1.4332776777337131E-4</v>
      </c>
      <c r="X103" s="217">
        <v>1.3791040112209885E-4</v>
      </c>
      <c r="Y103" s="217">
        <v>1.3409658197360841E-4</v>
      </c>
      <c r="Z103" s="217">
        <v>1.3104249410389457E-4</v>
      </c>
      <c r="AA103" s="217">
        <v>1.2752078680478007E-4</v>
      </c>
    </row>
    <row r="104" spans="1:27">
      <c r="A104" s="37">
        <v>100</v>
      </c>
      <c r="B104" s="12"/>
      <c r="C104" s="12"/>
      <c r="D104" s="38" t="s">
        <v>32</v>
      </c>
      <c r="E104" s="15" t="s">
        <v>127</v>
      </c>
      <c r="F104" s="43"/>
      <c r="G104" s="216">
        <v>0</v>
      </c>
      <c r="H104" s="217">
        <v>0</v>
      </c>
      <c r="I104" s="217">
        <v>0</v>
      </c>
      <c r="J104" s="217">
        <v>0</v>
      </c>
      <c r="K104" s="217">
        <v>0</v>
      </c>
      <c r="L104" s="217">
        <v>0</v>
      </c>
      <c r="M104" s="217">
        <v>0</v>
      </c>
      <c r="N104" s="217">
        <v>0</v>
      </c>
      <c r="O104" s="217">
        <v>0</v>
      </c>
      <c r="P104" s="217">
        <v>0</v>
      </c>
      <c r="Q104" s="217">
        <v>0</v>
      </c>
      <c r="R104" s="217">
        <v>0</v>
      </c>
      <c r="S104" s="217">
        <v>0</v>
      </c>
      <c r="T104" s="217">
        <v>0</v>
      </c>
      <c r="U104" s="217">
        <v>0</v>
      </c>
      <c r="V104" s="217">
        <v>0</v>
      </c>
      <c r="W104" s="217">
        <v>0</v>
      </c>
      <c r="X104" s="217">
        <v>0</v>
      </c>
      <c r="Y104" s="217">
        <v>0</v>
      </c>
      <c r="Z104" s="217">
        <v>0</v>
      </c>
      <c r="AA104" s="217">
        <v>0</v>
      </c>
    </row>
    <row r="105" spans="1:27">
      <c r="A105" s="37">
        <v>101</v>
      </c>
      <c r="B105" s="12"/>
      <c r="C105" s="12"/>
      <c r="D105" s="38" t="s">
        <v>34</v>
      </c>
      <c r="E105" s="15" t="s">
        <v>128</v>
      </c>
      <c r="F105" s="43"/>
      <c r="G105" s="216">
        <v>2.2300112321972847</v>
      </c>
      <c r="H105" s="217">
        <v>2.2373482957482338</v>
      </c>
      <c r="I105" s="217">
        <v>2.2514386177062988</v>
      </c>
      <c r="J105" s="217">
        <v>2.2588283643126488</v>
      </c>
      <c r="K105" s="217">
        <v>2.2598434835672379</v>
      </c>
      <c r="L105" s="217">
        <v>2.250128448009491</v>
      </c>
      <c r="M105" s="217">
        <v>2.2374001815915108</v>
      </c>
      <c r="N105" s="217">
        <v>2.2243162244558334</v>
      </c>
      <c r="O105" s="217">
        <v>2.2084717936813831</v>
      </c>
      <c r="P105" s="217">
        <v>2.1905887275934219</v>
      </c>
      <c r="Q105" s="217">
        <v>2.1653555706143379</v>
      </c>
      <c r="R105" s="217">
        <v>2.139254093170166</v>
      </c>
      <c r="S105" s="217">
        <v>2.1143879815936089</v>
      </c>
      <c r="T105" s="217">
        <v>2.090466320514679</v>
      </c>
      <c r="U105" s="217">
        <v>2.0676267147064209</v>
      </c>
      <c r="V105" s="217">
        <v>1.944915309548378</v>
      </c>
      <c r="W105" s="217">
        <v>1.8273000456392765</v>
      </c>
      <c r="X105" s="217">
        <v>1.7202516309916973</v>
      </c>
      <c r="Y105" s="217">
        <v>1.6229780651628971</v>
      </c>
      <c r="Z105" s="217">
        <v>1.536373145878315</v>
      </c>
      <c r="AA105" s="217">
        <v>1.4586619511246681</v>
      </c>
    </row>
    <row r="106" spans="1:27">
      <c r="A106" s="93">
        <v>102</v>
      </c>
      <c r="B106" s="94"/>
      <c r="C106" s="95" t="s">
        <v>129</v>
      </c>
      <c r="D106" s="96" t="s">
        <v>130</v>
      </c>
      <c r="E106" s="97"/>
      <c r="F106" s="98"/>
      <c r="G106" s="218">
        <v>7.7133391459938139E-3</v>
      </c>
      <c r="H106" s="219">
        <v>5.7725394326553214E-3</v>
      </c>
      <c r="I106" s="219">
        <v>5.6732282464508899E-3</v>
      </c>
      <c r="J106" s="219">
        <v>5.5892119344207458E-3</v>
      </c>
      <c r="K106" s="219">
        <v>5.5181708121381234E-3</v>
      </c>
      <c r="L106" s="219">
        <v>5.3989861589798238E-3</v>
      </c>
      <c r="M106" s="219">
        <v>5.2983252062404063E-3</v>
      </c>
      <c r="N106" s="219">
        <v>5.2219766148482449E-3</v>
      </c>
      <c r="O106" s="219">
        <v>5.1688401872524992E-3</v>
      </c>
      <c r="P106" s="219">
        <v>5.1395656919339672E-3</v>
      </c>
      <c r="Q106" s="219">
        <v>5.0663997717492748E-3</v>
      </c>
      <c r="R106" s="219">
        <v>5.0098533174605109E-3</v>
      </c>
      <c r="S106" s="219">
        <v>4.9655625116429292E-3</v>
      </c>
      <c r="T106" s="219">
        <v>4.9361201017745771E-3</v>
      </c>
      <c r="U106" s="219">
        <v>4.9236552367801778E-3</v>
      </c>
      <c r="V106" s="219">
        <v>4.7247185211745091E-3</v>
      </c>
      <c r="W106" s="219">
        <v>4.4452251750044525E-3</v>
      </c>
      <c r="X106" s="219">
        <v>4.2426250620337669E-3</v>
      </c>
      <c r="Y106" s="219">
        <v>4.047012836963404E-3</v>
      </c>
      <c r="Z106" s="219">
        <v>3.8378483295673504E-3</v>
      </c>
      <c r="AA106" s="219">
        <v>3.649994916486321E-3</v>
      </c>
    </row>
    <row r="107" spans="1:27">
      <c r="A107" s="93">
        <v>110</v>
      </c>
      <c r="B107" s="94"/>
      <c r="C107" s="95" t="s">
        <v>131</v>
      </c>
      <c r="D107" s="96" t="s">
        <v>132</v>
      </c>
      <c r="E107" s="97"/>
      <c r="F107" s="98"/>
      <c r="G107" s="218">
        <v>224.45671232044697</v>
      </c>
      <c r="H107" s="219">
        <v>221.40410494804382</v>
      </c>
      <c r="I107" s="219">
        <v>218.91817247867584</v>
      </c>
      <c r="J107" s="219">
        <v>216.26327827572823</v>
      </c>
      <c r="K107" s="219">
        <v>213.37188625335693</v>
      </c>
      <c r="L107" s="219">
        <v>211.21015372872353</v>
      </c>
      <c r="M107" s="219">
        <v>208.86402447521687</v>
      </c>
      <c r="N107" s="219">
        <v>206.48118971288204</v>
      </c>
      <c r="O107" s="219">
        <v>203.86841586232185</v>
      </c>
      <c r="P107" s="219">
        <v>201.09885948896408</v>
      </c>
      <c r="Q107" s="219">
        <v>198.84018512070179</v>
      </c>
      <c r="R107" s="219">
        <v>196.38260336220264</v>
      </c>
      <c r="S107" s="219">
        <v>193.80080710351467</v>
      </c>
      <c r="T107" s="219">
        <v>191.1580409258604</v>
      </c>
      <c r="U107" s="219">
        <v>188.49682788550854</v>
      </c>
      <c r="V107" s="219">
        <v>177.73796589672565</v>
      </c>
      <c r="W107" s="219">
        <v>167.98975239694118</v>
      </c>
      <c r="X107" s="219">
        <v>158.79912340641022</v>
      </c>
      <c r="Y107" s="219">
        <v>150.84916505217552</v>
      </c>
      <c r="Z107" s="219">
        <v>144.48765085637569</v>
      </c>
      <c r="AA107" s="219">
        <v>138.74147599935532</v>
      </c>
    </row>
    <row r="108" spans="1:27">
      <c r="A108" s="37">
        <v>111</v>
      </c>
      <c r="B108" s="10"/>
      <c r="C108" s="16"/>
      <c r="D108" s="38" t="s">
        <v>8</v>
      </c>
      <c r="E108" s="49" t="s">
        <v>133</v>
      </c>
      <c r="F108" s="40"/>
      <c r="G108" s="216">
        <v>3.7607452236115932</v>
      </c>
      <c r="H108" s="217">
        <v>3.6642853952944279</v>
      </c>
      <c r="I108" s="217">
        <v>3.5885890293866396</v>
      </c>
      <c r="J108" s="217">
        <v>3.5240641105920076</v>
      </c>
      <c r="K108" s="217">
        <v>3.4702726043760777</v>
      </c>
      <c r="L108" s="217">
        <v>3.4251043200492859</v>
      </c>
      <c r="M108" s="217">
        <v>3.3810985740274191</v>
      </c>
      <c r="N108" s="217">
        <v>3.3405386134982109</v>
      </c>
      <c r="O108" s="217">
        <v>3.29903344810009</v>
      </c>
      <c r="P108" s="217">
        <v>3.2573518492281437</v>
      </c>
      <c r="Q108" s="217">
        <v>3.222815403714776</v>
      </c>
      <c r="R108" s="217">
        <v>3.1871796734631062</v>
      </c>
      <c r="S108" s="217">
        <v>3.149382583796978</v>
      </c>
      <c r="T108" s="217">
        <v>3.1101661156862974</v>
      </c>
      <c r="U108" s="217">
        <v>3.0702207703143358</v>
      </c>
      <c r="V108" s="217">
        <v>2.8920369315892458</v>
      </c>
      <c r="W108" s="217">
        <v>2.7258718460798264</v>
      </c>
      <c r="X108" s="217">
        <v>2.5719045922160149</v>
      </c>
      <c r="Y108" s="217">
        <v>2.4379308987408876</v>
      </c>
      <c r="Z108" s="217">
        <v>2.3242623247206211</v>
      </c>
      <c r="AA108" s="217">
        <v>2.2199529819190502</v>
      </c>
    </row>
    <row r="109" spans="1:27">
      <c r="A109" s="37">
        <v>112</v>
      </c>
      <c r="B109" s="17"/>
      <c r="C109" s="11"/>
      <c r="D109" s="52" t="s">
        <v>10</v>
      </c>
      <c r="E109" s="49" t="s">
        <v>134</v>
      </c>
      <c r="F109" s="51"/>
      <c r="G109" s="216">
        <v>11.208794781588949</v>
      </c>
      <c r="H109" s="217">
        <v>11.138146371464245</v>
      </c>
      <c r="I109" s="217">
        <v>11.121936745475978</v>
      </c>
      <c r="J109" s="217">
        <v>11.076628987328149</v>
      </c>
      <c r="K109" s="217">
        <v>10.997977203689516</v>
      </c>
      <c r="L109" s="217">
        <v>10.946299686329439</v>
      </c>
      <c r="M109" s="217">
        <v>10.875038661062717</v>
      </c>
      <c r="N109" s="217">
        <v>10.793196406215429</v>
      </c>
      <c r="O109" s="217">
        <v>10.692422493826598</v>
      </c>
      <c r="P109" s="217">
        <v>10.575845843763091</v>
      </c>
      <c r="Q109" s="217">
        <v>10.479775986052118</v>
      </c>
      <c r="R109" s="217">
        <v>10.365547800320201</v>
      </c>
      <c r="S109" s="217">
        <v>10.243711195304058</v>
      </c>
      <c r="T109" s="217">
        <v>10.117485660244711</v>
      </c>
      <c r="U109" s="217">
        <v>9.9899179693311453</v>
      </c>
      <c r="V109" s="217">
        <v>9.4698626757599413</v>
      </c>
      <c r="W109" s="217">
        <v>9.0029789744876325</v>
      </c>
      <c r="X109" s="217">
        <v>8.5607619399670511</v>
      </c>
      <c r="Y109" s="217">
        <v>8.1832600205671042</v>
      </c>
      <c r="Z109" s="217">
        <v>7.8744183877715841</v>
      </c>
      <c r="AA109" s="217">
        <v>7.5725816953927279</v>
      </c>
    </row>
    <row r="110" spans="1:27">
      <c r="A110" s="37">
        <v>113</v>
      </c>
      <c r="B110" s="17"/>
      <c r="C110" s="16"/>
      <c r="D110" s="38" t="s">
        <v>22</v>
      </c>
      <c r="E110" s="49" t="s">
        <v>135</v>
      </c>
      <c r="F110" s="40"/>
      <c r="G110" s="216">
        <v>118.28664497192949</v>
      </c>
      <c r="H110" s="217">
        <v>117.05201331991702</v>
      </c>
      <c r="I110" s="217">
        <v>115.95865019410849</v>
      </c>
      <c r="J110" s="217">
        <v>114.68985158484429</v>
      </c>
      <c r="K110" s="217">
        <v>113.19558847043663</v>
      </c>
      <c r="L110" s="217">
        <v>112.1200644178316</v>
      </c>
      <c r="M110" s="217">
        <v>110.90129136759788</v>
      </c>
      <c r="N110" s="217">
        <v>109.63571338262409</v>
      </c>
      <c r="O110" s="217">
        <v>108.18711171019822</v>
      </c>
      <c r="P110" s="217">
        <v>106.60398382879794</v>
      </c>
      <c r="Q110" s="217">
        <v>105.31002424750477</v>
      </c>
      <c r="R110" s="217">
        <v>103.87426746031269</v>
      </c>
      <c r="S110" s="217">
        <v>102.36528534768149</v>
      </c>
      <c r="T110" s="217">
        <v>100.817230372224</v>
      </c>
      <c r="U110" s="217">
        <v>99.249881620053202</v>
      </c>
      <c r="V110" s="217">
        <v>93.021548401098698</v>
      </c>
      <c r="W110" s="217">
        <v>87.443572313524783</v>
      </c>
      <c r="X110" s="217">
        <v>82.150043576024473</v>
      </c>
      <c r="Y110" s="217">
        <v>77.637501891702414</v>
      </c>
      <c r="Z110" s="217">
        <v>74.061612588353455</v>
      </c>
      <c r="AA110" s="217">
        <v>70.783916492480785</v>
      </c>
    </row>
    <row r="111" spans="1:27">
      <c r="A111" s="37">
        <v>114</v>
      </c>
      <c r="B111" s="17"/>
      <c r="C111" s="16"/>
      <c r="D111" s="38" t="s">
        <v>24</v>
      </c>
      <c r="E111" s="49" t="s">
        <v>136</v>
      </c>
      <c r="F111" s="40"/>
      <c r="G111" s="216">
        <v>73.103804931044579</v>
      </c>
      <c r="H111" s="217">
        <v>71.719994597136974</v>
      </c>
      <c r="I111" s="217">
        <v>70.553395211696625</v>
      </c>
      <c r="J111" s="217">
        <v>69.430594246834517</v>
      </c>
      <c r="K111" s="217">
        <v>68.349781949073076</v>
      </c>
      <c r="L111" s="217">
        <v>67.555215895175934</v>
      </c>
      <c r="M111" s="217">
        <v>66.746159296482801</v>
      </c>
      <c r="N111" s="217">
        <v>65.938051361590624</v>
      </c>
      <c r="O111" s="217">
        <v>65.109204988926649</v>
      </c>
      <c r="P111" s="217">
        <v>64.272747330367565</v>
      </c>
      <c r="Q111" s="217">
        <v>63.64673875272274</v>
      </c>
      <c r="R111" s="217">
        <v>62.986089795827866</v>
      </c>
      <c r="S111" s="217">
        <v>62.281440045684576</v>
      </c>
      <c r="T111" s="217">
        <v>61.555173967033625</v>
      </c>
      <c r="U111" s="217">
        <v>60.824005972594023</v>
      </c>
      <c r="V111" s="217">
        <v>57.893776658922434</v>
      </c>
      <c r="W111" s="217">
        <v>55.187032490968704</v>
      </c>
      <c r="X111" s="217">
        <v>52.570002686232328</v>
      </c>
      <c r="Y111" s="217">
        <v>50.204974938184023</v>
      </c>
      <c r="Z111" s="217">
        <v>48.260908037424088</v>
      </c>
      <c r="AA111" s="217">
        <v>46.517162203788757</v>
      </c>
    </row>
    <row r="112" spans="1:27">
      <c r="A112" s="37">
        <v>115</v>
      </c>
      <c r="B112" s="14"/>
      <c r="C112" s="16"/>
      <c r="D112" s="38" t="s">
        <v>26</v>
      </c>
      <c r="E112" s="49" t="s">
        <v>137</v>
      </c>
      <c r="F112" s="40"/>
      <c r="G112" s="216">
        <v>4.7580316290259361</v>
      </c>
      <c r="H112" s="217">
        <v>4.6954531241208315</v>
      </c>
      <c r="I112" s="217">
        <v>4.6454907413572073</v>
      </c>
      <c r="J112" s="217">
        <v>4.592852808535099</v>
      </c>
      <c r="K112" s="217">
        <v>4.5343559477478266</v>
      </c>
      <c r="L112" s="217">
        <v>4.480252580717206</v>
      </c>
      <c r="M112" s="217">
        <v>4.4205383397638798</v>
      </c>
      <c r="N112" s="217">
        <v>4.3630109373480082</v>
      </c>
      <c r="O112" s="217">
        <v>4.3005065396428108</v>
      </c>
      <c r="P112" s="217">
        <v>4.2362227849662304</v>
      </c>
      <c r="Q112" s="217">
        <v>4.1739514991641045</v>
      </c>
      <c r="R112" s="217">
        <v>4.1098536234349012</v>
      </c>
      <c r="S112" s="217">
        <v>4.0457726046442986</v>
      </c>
      <c r="T112" s="217">
        <v>3.9823706857860088</v>
      </c>
      <c r="U112" s="217">
        <v>3.9199140314012766</v>
      </c>
      <c r="V112" s="217">
        <v>3.6525650210678577</v>
      </c>
      <c r="W112" s="217">
        <v>3.4191617853939533</v>
      </c>
      <c r="X112" s="217">
        <v>3.2121065426617861</v>
      </c>
      <c r="Y112" s="217">
        <v>3.0358928386121988</v>
      </c>
      <c r="Z112" s="217">
        <v>2.8937633968889713</v>
      </c>
      <c r="AA112" s="217">
        <v>2.7724824901670218</v>
      </c>
    </row>
    <row r="113" spans="1:27">
      <c r="A113" s="37">
        <v>116</v>
      </c>
      <c r="B113" s="17"/>
      <c r="C113" s="12"/>
      <c r="D113" s="38" t="s">
        <v>32</v>
      </c>
      <c r="E113" s="14" t="s">
        <v>138</v>
      </c>
      <c r="F113" s="43"/>
      <c r="G113" s="216">
        <v>13.338686840608716</v>
      </c>
      <c r="H113" s="217">
        <v>13.134217033162713</v>
      </c>
      <c r="I113" s="217">
        <v>13.050114594399929</v>
      </c>
      <c r="J113" s="217">
        <v>12.94928303360939</v>
      </c>
      <c r="K113" s="217">
        <v>12.823911907151341</v>
      </c>
      <c r="L113" s="217">
        <v>12.683217849582434</v>
      </c>
      <c r="M113" s="217">
        <v>12.539899781346321</v>
      </c>
      <c r="N113" s="217">
        <v>12.410675035789609</v>
      </c>
      <c r="O113" s="217">
        <v>12.280138395726681</v>
      </c>
      <c r="P113" s="217">
        <v>12.152707770466805</v>
      </c>
      <c r="Q113" s="217">
        <v>12.006876263767481</v>
      </c>
      <c r="R113" s="217">
        <v>11.859664242714643</v>
      </c>
      <c r="S113" s="217">
        <v>11.715216305106878</v>
      </c>
      <c r="T113" s="217">
        <v>11.575613666325808</v>
      </c>
      <c r="U113" s="217">
        <v>11.442888850346208</v>
      </c>
      <c r="V113" s="217">
        <v>10.808175440877676</v>
      </c>
      <c r="W113" s="217">
        <v>10.211136527359486</v>
      </c>
      <c r="X113" s="217">
        <v>9.7343042865395546</v>
      </c>
      <c r="Y113" s="217">
        <v>9.3496063835918903</v>
      </c>
      <c r="Z113" s="217">
        <v>9.0726892352104187</v>
      </c>
      <c r="AA113" s="217">
        <v>8.8753804713487625</v>
      </c>
    </row>
    <row r="114" spans="1:27">
      <c r="A114" s="93">
        <v>117</v>
      </c>
      <c r="B114" s="94"/>
      <c r="C114" s="95" t="s">
        <v>4</v>
      </c>
      <c r="D114" s="96" t="s">
        <v>139</v>
      </c>
      <c r="E114" s="97"/>
      <c r="F114" s="98"/>
      <c r="G114" s="218">
        <v>47.867913223803043</v>
      </c>
      <c r="H114" s="219">
        <v>46.966980934143066</v>
      </c>
      <c r="I114" s="219">
        <v>46.220075845718384</v>
      </c>
      <c r="J114" s="219">
        <v>45.509523656219244</v>
      </c>
      <c r="K114" s="219">
        <v>44.840727545320988</v>
      </c>
      <c r="L114" s="219">
        <v>44.311223533004522</v>
      </c>
      <c r="M114" s="219">
        <v>43.782101642340422</v>
      </c>
      <c r="N114" s="219">
        <v>43.280338317155838</v>
      </c>
      <c r="O114" s="219">
        <v>42.766318906098604</v>
      </c>
      <c r="P114" s="219">
        <v>42.268551826477051</v>
      </c>
      <c r="Q114" s="219">
        <v>41.868508223444223</v>
      </c>
      <c r="R114" s="219">
        <v>41.464236956089735</v>
      </c>
      <c r="S114" s="219">
        <v>41.051658809185028</v>
      </c>
      <c r="T114" s="219">
        <v>40.64259222894907</v>
      </c>
      <c r="U114" s="219">
        <v>40.245146349072456</v>
      </c>
      <c r="V114" s="219">
        <v>38.826849170029163</v>
      </c>
      <c r="W114" s="219">
        <v>37.606191165745258</v>
      </c>
      <c r="X114" s="219">
        <v>36.595891386270523</v>
      </c>
      <c r="Y114" s="219">
        <v>35.811377763748169</v>
      </c>
      <c r="Z114" s="219">
        <v>35.138131707906723</v>
      </c>
      <c r="AA114" s="219">
        <v>34.465717099606991</v>
      </c>
    </row>
    <row r="115" spans="1:27">
      <c r="A115" s="37">
        <v>118</v>
      </c>
      <c r="B115" s="17"/>
      <c r="C115" s="16"/>
      <c r="D115" s="38" t="s">
        <v>8</v>
      </c>
      <c r="E115" s="49" t="s">
        <v>140</v>
      </c>
      <c r="F115" s="40"/>
      <c r="G115" s="216">
        <v>38.184883047826588</v>
      </c>
      <c r="H115" s="217">
        <v>37.424030374735594</v>
      </c>
      <c r="I115" s="217">
        <v>36.768487532623112</v>
      </c>
      <c r="J115" s="217">
        <v>36.145344304386526</v>
      </c>
      <c r="K115" s="217">
        <v>35.554080297704786</v>
      </c>
      <c r="L115" s="217">
        <v>35.10749947372824</v>
      </c>
      <c r="M115" s="217">
        <v>34.658652373123914</v>
      </c>
      <c r="N115" s="217">
        <v>34.225992754567415</v>
      </c>
      <c r="O115" s="217">
        <v>33.778476733714342</v>
      </c>
      <c r="P115" s="217">
        <v>33.340064188931137</v>
      </c>
      <c r="Q115" s="217">
        <v>33.002990805078298</v>
      </c>
      <c r="R115" s="217">
        <v>32.65922457491979</v>
      </c>
      <c r="S115" s="217">
        <v>32.305083659011871</v>
      </c>
      <c r="T115" s="217">
        <v>31.951386522967368</v>
      </c>
      <c r="U115" s="217">
        <v>31.604488410521299</v>
      </c>
      <c r="V115" s="217">
        <v>30.436983003746718</v>
      </c>
      <c r="W115" s="217">
        <v>29.465927001088858</v>
      </c>
      <c r="X115" s="217">
        <v>28.63488438911736</v>
      </c>
      <c r="Y115" s="217">
        <v>27.978582718875259</v>
      </c>
      <c r="Z115" s="217">
        <v>27.38812603475526</v>
      </c>
      <c r="AA115" s="217">
        <v>26.778021892998368</v>
      </c>
    </row>
    <row r="116" spans="1:27">
      <c r="A116" s="37">
        <v>119</v>
      </c>
      <c r="B116" s="10"/>
      <c r="C116" s="16"/>
      <c r="D116" s="38" t="s">
        <v>10</v>
      </c>
      <c r="E116" s="49" t="s">
        <v>141</v>
      </c>
      <c r="F116" s="40"/>
      <c r="G116" s="216">
        <v>5.3703197240829468</v>
      </c>
      <c r="H116" s="217">
        <v>5.2638197168707848</v>
      </c>
      <c r="I116" s="217">
        <v>5.1728984899818897</v>
      </c>
      <c r="J116" s="217">
        <v>5.0892812386155128</v>
      </c>
      <c r="K116" s="217">
        <v>5.0193324647843838</v>
      </c>
      <c r="L116" s="217">
        <v>4.9732580333948135</v>
      </c>
      <c r="M116" s="217">
        <v>4.9282885789871216</v>
      </c>
      <c r="N116" s="217">
        <v>4.8888876512646675</v>
      </c>
      <c r="O116" s="217">
        <v>4.8480301704257727</v>
      </c>
      <c r="P116" s="217">
        <v>4.8081625588238239</v>
      </c>
      <c r="Q116" s="217">
        <v>4.7894250638782978</v>
      </c>
      <c r="R116" s="217">
        <v>4.7698729485273361</v>
      </c>
      <c r="S116" s="217">
        <v>4.7471871338784695</v>
      </c>
      <c r="T116" s="217">
        <v>4.7226155698299408</v>
      </c>
      <c r="U116" s="217">
        <v>4.6969662010669708</v>
      </c>
      <c r="V116" s="217">
        <v>4.6387319713830948</v>
      </c>
      <c r="W116" s="217">
        <v>4.6074631325900555</v>
      </c>
      <c r="X116" s="217">
        <v>4.5972064584493637</v>
      </c>
      <c r="Y116" s="217">
        <v>4.6120587289333344</v>
      </c>
      <c r="Z116" s="217">
        <v>4.6454897820949554</v>
      </c>
      <c r="AA116" s="217">
        <v>4.6749686524271965</v>
      </c>
    </row>
    <row r="117" spans="1:27">
      <c r="A117" s="37">
        <v>120</v>
      </c>
      <c r="B117" s="17"/>
      <c r="C117" s="11"/>
      <c r="D117" s="38" t="s">
        <v>22</v>
      </c>
      <c r="E117" s="9" t="s">
        <v>142</v>
      </c>
      <c r="F117" s="46"/>
      <c r="G117" s="216">
        <v>4.3127097859978676</v>
      </c>
      <c r="H117" s="217">
        <v>4.2791276853531599</v>
      </c>
      <c r="I117" s="217">
        <v>4.2786893285810947</v>
      </c>
      <c r="J117" s="217">
        <v>4.2748978994786739</v>
      </c>
      <c r="K117" s="217">
        <v>4.2673148214817047</v>
      </c>
      <c r="L117" s="217">
        <v>4.2304673492908478</v>
      </c>
      <c r="M117" s="217">
        <v>4.1951616797596216</v>
      </c>
      <c r="N117" s="217">
        <v>4.1654583849012852</v>
      </c>
      <c r="O117" s="217">
        <v>4.139811197295785</v>
      </c>
      <c r="P117" s="217">
        <v>4.1203255746513605</v>
      </c>
      <c r="Q117" s="217">
        <v>4.0760920196771622</v>
      </c>
      <c r="R117" s="217">
        <v>4.0351391863077879</v>
      </c>
      <c r="S117" s="217">
        <v>3.9993882663547993</v>
      </c>
      <c r="T117" s="217">
        <v>3.9685914032161236</v>
      </c>
      <c r="U117" s="217">
        <v>3.9436920527368784</v>
      </c>
      <c r="V117" s="217">
        <v>3.7511342577636242</v>
      </c>
      <c r="W117" s="217">
        <v>3.5328007265925407</v>
      </c>
      <c r="X117" s="217">
        <v>3.3638005275279284</v>
      </c>
      <c r="Y117" s="217">
        <v>3.2207355014979839</v>
      </c>
      <c r="Z117" s="217">
        <v>3.1045151986181736</v>
      </c>
      <c r="AA117" s="217">
        <v>3.012727802619338</v>
      </c>
    </row>
    <row r="118" spans="1:27">
      <c r="A118" s="93">
        <v>121</v>
      </c>
      <c r="B118" s="94"/>
      <c r="C118" s="95" t="s">
        <v>143</v>
      </c>
      <c r="D118" s="96" t="s">
        <v>144</v>
      </c>
      <c r="E118" s="97"/>
      <c r="F118" s="98"/>
      <c r="G118" s="218">
        <v>32.613407149910927</v>
      </c>
      <c r="H118" s="219">
        <v>32.242861703038216</v>
      </c>
      <c r="I118" s="219">
        <v>31.983402788639069</v>
      </c>
      <c r="J118" s="219">
        <v>31.714505165815353</v>
      </c>
      <c r="K118" s="219">
        <v>31.445195719599724</v>
      </c>
      <c r="L118" s="219">
        <v>31.20379938185215</v>
      </c>
      <c r="M118" s="219">
        <v>30.941437542438507</v>
      </c>
      <c r="N118" s="219">
        <v>30.684637993574142</v>
      </c>
      <c r="O118" s="219">
        <v>30.409734636545181</v>
      </c>
      <c r="P118" s="219">
        <v>30.12576912343502</v>
      </c>
      <c r="Q118" s="219">
        <v>29.873887479305267</v>
      </c>
      <c r="R118" s="219">
        <v>29.611488565802574</v>
      </c>
      <c r="S118" s="219">
        <v>29.348153606057167</v>
      </c>
      <c r="T118" s="219">
        <v>29.083930268883705</v>
      </c>
      <c r="U118" s="219">
        <v>28.821422934532166</v>
      </c>
      <c r="V118" s="219">
        <v>27.693004250526428</v>
      </c>
      <c r="W118" s="219">
        <v>26.707872420549393</v>
      </c>
      <c r="X118" s="219">
        <v>25.87177437543869</v>
      </c>
      <c r="Y118" s="219">
        <v>25.176427990198135</v>
      </c>
      <c r="Z118" s="219">
        <v>24.587541922926903</v>
      </c>
      <c r="AA118" s="219">
        <v>24.038963735103607</v>
      </c>
    </row>
    <row r="119" spans="1:27">
      <c r="A119" s="37">
        <v>122</v>
      </c>
      <c r="B119" s="17"/>
      <c r="C119" s="16"/>
      <c r="D119" s="38" t="s">
        <v>8</v>
      </c>
      <c r="E119" s="49" t="s">
        <v>145</v>
      </c>
      <c r="F119" s="40"/>
      <c r="G119" s="216">
        <v>3.1764674056321383</v>
      </c>
      <c r="H119" s="217">
        <v>3.0885241478681564</v>
      </c>
      <c r="I119" s="217">
        <v>3.0165648814290762</v>
      </c>
      <c r="J119" s="217">
        <v>2.9533700225874782</v>
      </c>
      <c r="K119" s="217">
        <v>2.9036563476547599</v>
      </c>
      <c r="L119" s="217">
        <v>2.8701129071414471</v>
      </c>
      <c r="M119" s="217">
        <v>2.8376383064314723</v>
      </c>
      <c r="N119" s="217">
        <v>2.8074752259999514</v>
      </c>
      <c r="O119" s="217">
        <v>2.7778983153402805</v>
      </c>
      <c r="P119" s="217">
        <v>2.7493743291124701</v>
      </c>
      <c r="Q119" s="217">
        <v>2.7352704992517829</v>
      </c>
      <c r="R119" s="217">
        <v>2.7217923803254962</v>
      </c>
      <c r="S119" s="217">
        <v>2.7062428407371044</v>
      </c>
      <c r="T119" s="217">
        <v>2.6890616472810507</v>
      </c>
      <c r="U119" s="217">
        <v>2.6706207888200879</v>
      </c>
      <c r="V119" s="217">
        <v>2.6143109649419785</v>
      </c>
      <c r="W119" s="217">
        <v>2.5692745791748166</v>
      </c>
      <c r="X119" s="217">
        <v>2.5307123502716422</v>
      </c>
      <c r="Y119" s="217">
        <v>2.5039434721693397</v>
      </c>
      <c r="Z119" s="217">
        <v>2.4873883184045553</v>
      </c>
      <c r="AA119" s="217">
        <v>2.4712079502642155</v>
      </c>
    </row>
    <row r="120" spans="1:27">
      <c r="A120" s="37">
        <v>123</v>
      </c>
      <c r="B120" s="17"/>
      <c r="C120" s="16"/>
      <c r="D120" s="38" t="s">
        <v>10</v>
      </c>
      <c r="E120" s="49" t="s">
        <v>146</v>
      </c>
      <c r="F120" s="40"/>
      <c r="G120" s="216">
        <v>16.367794170975685</v>
      </c>
      <c r="H120" s="217">
        <v>16.237574800848961</v>
      </c>
      <c r="I120" s="217">
        <v>16.131874516606331</v>
      </c>
      <c r="J120" s="217">
        <v>16.017317697405815</v>
      </c>
      <c r="K120" s="217">
        <v>15.894522629678249</v>
      </c>
      <c r="L120" s="217">
        <v>15.787112429738045</v>
      </c>
      <c r="M120" s="217">
        <v>15.662083804607391</v>
      </c>
      <c r="N120" s="217">
        <v>15.534570060670376</v>
      </c>
      <c r="O120" s="217">
        <v>15.392034493386745</v>
      </c>
      <c r="P120" s="217">
        <v>15.240006744861603</v>
      </c>
      <c r="Q120" s="217">
        <v>15.104388400912285</v>
      </c>
      <c r="R120" s="217">
        <v>14.959867648780346</v>
      </c>
      <c r="S120" s="217">
        <v>14.815364979207516</v>
      </c>
      <c r="T120" s="217">
        <v>14.670613452792168</v>
      </c>
      <c r="U120" s="217">
        <v>14.526489995419979</v>
      </c>
      <c r="V120" s="217">
        <v>13.92408986389637</v>
      </c>
      <c r="W120" s="217">
        <v>13.415757194161415</v>
      </c>
      <c r="X120" s="217">
        <v>12.975411646068096</v>
      </c>
      <c r="Y120" s="217">
        <v>12.604157224297523</v>
      </c>
      <c r="Z120" s="217">
        <v>12.287225790321827</v>
      </c>
      <c r="AA120" s="217">
        <v>11.989362090826035</v>
      </c>
    </row>
    <row r="121" spans="1:27">
      <c r="A121" s="37">
        <v>124</v>
      </c>
      <c r="B121" s="10"/>
      <c r="C121" s="16"/>
      <c r="D121" s="38" t="s">
        <v>22</v>
      </c>
      <c r="E121" s="49" t="s">
        <v>147</v>
      </c>
      <c r="F121" s="40"/>
      <c r="G121" s="216">
        <v>0.71622932888567448</v>
      </c>
      <c r="H121" s="217">
        <v>0.70257242955267429</v>
      </c>
      <c r="I121" s="217">
        <v>0.69402456469833851</v>
      </c>
      <c r="J121" s="217">
        <v>0.68598106317222118</v>
      </c>
      <c r="K121" s="217">
        <v>0.67907188646495342</v>
      </c>
      <c r="L121" s="217">
        <v>0.67401702702045441</v>
      </c>
      <c r="M121" s="217">
        <v>0.66886578686535358</v>
      </c>
      <c r="N121" s="217">
        <v>0.66421509720385075</v>
      </c>
      <c r="O121" s="217">
        <v>0.65917065553367138</v>
      </c>
      <c r="P121" s="217">
        <v>0.6539225522428751</v>
      </c>
      <c r="Q121" s="217">
        <v>0.65056456439197063</v>
      </c>
      <c r="R121" s="217">
        <v>0.64701242186129093</v>
      </c>
      <c r="S121" s="217">
        <v>0.64313916303217411</v>
      </c>
      <c r="T121" s="217">
        <v>0.63902963511645794</v>
      </c>
      <c r="U121" s="217">
        <v>0.63474470376968384</v>
      </c>
      <c r="V121" s="217">
        <v>0.61954275146126747</v>
      </c>
      <c r="W121" s="217">
        <v>0.60657039098441601</v>
      </c>
      <c r="X121" s="217">
        <v>0.59538932144641876</v>
      </c>
      <c r="Y121" s="217">
        <v>0.58666678890585899</v>
      </c>
      <c r="Z121" s="217">
        <v>0.5798931960016489</v>
      </c>
      <c r="AA121" s="217">
        <v>0.57299758866429329</v>
      </c>
    </row>
    <row r="122" spans="1:27">
      <c r="A122" s="37">
        <v>125</v>
      </c>
      <c r="B122" s="17"/>
      <c r="C122" s="11"/>
      <c r="D122" s="50"/>
      <c r="E122" s="9" t="s">
        <v>148</v>
      </c>
      <c r="F122" s="46"/>
      <c r="G122" s="216">
        <v>12.35291612893343</v>
      </c>
      <c r="H122" s="217">
        <v>12.214190870523453</v>
      </c>
      <c r="I122" s="217">
        <v>12.140939086675644</v>
      </c>
      <c r="J122" s="217">
        <v>12.057836711406708</v>
      </c>
      <c r="K122" s="217">
        <v>11.967944867908955</v>
      </c>
      <c r="L122" s="217">
        <v>11.87255734205246</v>
      </c>
      <c r="M122" s="217">
        <v>11.772849522531033</v>
      </c>
      <c r="N122" s="217">
        <v>11.678377285599709</v>
      </c>
      <c r="O122" s="217">
        <v>11.580631382763386</v>
      </c>
      <c r="P122" s="217">
        <v>11.482466079294682</v>
      </c>
      <c r="Q122" s="217">
        <v>11.38366362452507</v>
      </c>
      <c r="R122" s="217">
        <v>11.282816238701344</v>
      </c>
      <c r="S122" s="217">
        <v>11.183406941592693</v>
      </c>
      <c r="T122" s="217">
        <v>11.085225276648998</v>
      </c>
      <c r="U122" s="217">
        <v>10.989567339420319</v>
      </c>
      <c r="V122" s="217">
        <v>10.53506026417017</v>
      </c>
      <c r="W122" s="217">
        <v>10.116270627826452</v>
      </c>
      <c r="X122" s="217">
        <v>9.7702608145773411</v>
      </c>
      <c r="Y122" s="217">
        <v>9.4816601201891899</v>
      </c>
      <c r="Z122" s="217">
        <v>9.2330346666276455</v>
      </c>
      <c r="AA122" s="217">
        <v>9.0053959004580975</v>
      </c>
    </row>
    <row r="123" spans="1:27">
      <c r="A123" s="93">
        <v>126</v>
      </c>
      <c r="B123" s="94"/>
      <c r="C123" s="95" t="s">
        <v>149</v>
      </c>
      <c r="D123" s="96" t="s">
        <v>150</v>
      </c>
      <c r="E123" s="97"/>
      <c r="F123" s="98"/>
      <c r="G123" s="218">
        <v>18.323494516313076</v>
      </c>
      <c r="H123" s="219">
        <v>18.283126100897789</v>
      </c>
      <c r="I123" s="219">
        <v>18.326409362256527</v>
      </c>
      <c r="J123" s="219">
        <v>18.341785848140717</v>
      </c>
      <c r="K123" s="219">
        <v>18.329135447740555</v>
      </c>
      <c r="L123" s="219">
        <v>18.306284584105015</v>
      </c>
      <c r="M123" s="219">
        <v>18.264158166944981</v>
      </c>
      <c r="N123" s="219">
        <v>18.217591539025307</v>
      </c>
      <c r="O123" s="219">
        <v>18.155570015311241</v>
      </c>
      <c r="P123" s="219">
        <v>18.084669157862663</v>
      </c>
      <c r="Q123" s="219">
        <v>18.012032337486744</v>
      </c>
      <c r="R123" s="219">
        <v>17.929083541035652</v>
      </c>
      <c r="S123" s="219">
        <v>17.844643302261829</v>
      </c>
      <c r="T123" s="219">
        <v>17.758694313466549</v>
      </c>
      <c r="U123" s="219">
        <v>17.673419781029224</v>
      </c>
      <c r="V123" s="219">
        <v>17.267972156405449</v>
      </c>
      <c r="W123" s="219">
        <v>16.90335588902235</v>
      </c>
      <c r="X123" s="219">
        <v>16.609293960034847</v>
      </c>
      <c r="Y123" s="219">
        <v>16.331355132162571</v>
      </c>
      <c r="Z123" s="219">
        <v>16.066160403192043</v>
      </c>
      <c r="AA123" s="219">
        <v>15.814721301198006</v>
      </c>
    </row>
    <row r="124" spans="1:27">
      <c r="A124" s="37">
        <v>127</v>
      </c>
      <c r="B124" s="12"/>
      <c r="C124" s="12"/>
      <c r="D124" s="38" t="s">
        <v>8</v>
      </c>
      <c r="E124" s="49" t="s">
        <v>151</v>
      </c>
      <c r="F124" s="40"/>
      <c r="G124" s="216">
        <v>14.969592772424221</v>
      </c>
      <c r="H124" s="217">
        <v>14.929399639368057</v>
      </c>
      <c r="I124" s="217">
        <v>14.934295125305653</v>
      </c>
      <c r="J124" s="217">
        <v>14.917414896190166</v>
      </c>
      <c r="K124" s="217">
        <v>14.87838114798069</v>
      </c>
      <c r="L124" s="217">
        <v>14.840193279087543</v>
      </c>
      <c r="M124" s="217">
        <v>14.789545089006424</v>
      </c>
      <c r="N124" s="217">
        <v>14.738033287227154</v>
      </c>
      <c r="O124" s="217">
        <v>14.675585180521011</v>
      </c>
      <c r="P124" s="217">
        <v>14.606998711824417</v>
      </c>
      <c r="Q124" s="217">
        <v>14.544629812240601</v>
      </c>
      <c r="R124" s="217">
        <v>14.474524714052677</v>
      </c>
      <c r="S124" s="217">
        <v>14.402044616639614</v>
      </c>
      <c r="T124" s="217">
        <v>14.327393308281898</v>
      </c>
      <c r="U124" s="217">
        <v>14.252476252615452</v>
      </c>
      <c r="V124" s="217">
        <v>13.913095474243164</v>
      </c>
      <c r="W124" s="217">
        <v>13.608243867754936</v>
      </c>
      <c r="X124" s="217">
        <v>13.346493728458881</v>
      </c>
      <c r="Y124" s="217">
        <v>13.098657846450806</v>
      </c>
      <c r="Z124" s="217">
        <v>12.860455688089132</v>
      </c>
      <c r="AA124" s="217">
        <v>12.626072850078344</v>
      </c>
    </row>
    <row r="125" spans="1:27">
      <c r="A125" s="37">
        <v>128</v>
      </c>
      <c r="B125" s="17"/>
      <c r="C125" s="16"/>
      <c r="D125" s="52" t="s">
        <v>10</v>
      </c>
      <c r="E125" s="49" t="s">
        <v>152</v>
      </c>
      <c r="F125" s="40"/>
      <c r="G125" s="216">
        <v>7.228396921800595E-2</v>
      </c>
      <c r="H125" s="217">
        <v>6.9747141766129062E-2</v>
      </c>
      <c r="I125" s="217">
        <v>6.9175350520708889E-2</v>
      </c>
      <c r="J125" s="217">
        <v>6.8613533619100053E-2</v>
      </c>
      <c r="K125" s="217">
        <v>6.8047635027141951E-2</v>
      </c>
      <c r="L125" s="217">
        <v>6.7551438929513097E-2</v>
      </c>
      <c r="M125" s="217">
        <v>6.7131205447367392E-2</v>
      </c>
      <c r="N125" s="217">
        <v>6.6815617958127405E-2</v>
      </c>
      <c r="O125" s="217">
        <v>6.6587529031494341E-2</v>
      </c>
      <c r="P125" s="217">
        <v>6.6459726593166124E-2</v>
      </c>
      <c r="Q125" s="217">
        <v>6.6342799108497275E-2</v>
      </c>
      <c r="R125" s="217">
        <v>6.6292033822719532E-2</v>
      </c>
      <c r="S125" s="217">
        <v>6.6230818345502485E-2</v>
      </c>
      <c r="T125" s="217">
        <v>6.6159736668396363E-2</v>
      </c>
      <c r="U125" s="217">
        <v>6.6091686006529926E-2</v>
      </c>
      <c r="V125" s="217">
        <v>6.5046678369071742E-2</v>
      </c>
      <c r="W125" s="217">
        <v>6.3718219534166565E-2</v>
      </c>
      <c r="X125" s="217">
        <v>6.3291221873896575E-2</v>
      </c>
      <c r="Y125" s="217">
        <v>6.2733077371831314E-2</v>
      </c>
      <c r="Z125" s="217">
        <v>6.2158725657809555E-2</v>
      </c>
      <c r="AA125" s="217">
        <v>6.2033879462887853E-2</v>
      </c>
    </row>
    <row r="126" spans="1:27">
      <c r="A126" s="37">
        <v>129</v>
      </c>
      <c r="B126" s="10"/>
      <c r="C126" s="16"/>
      <c r="D126" s="38" t="s">
        <v>22</v>
      </c>
      <c r="E126" s="15" t="s">
        <v>153</v>
      </c>
      <c r="F126" s="43"/>
      <c r="G126" s="216">
        <v>0.20640992827247828</v>
      </c>
      <c r="H126" s="217">
        <v>0.20265099708922207</v>
      </c>
      <c r="I126" s="217">
        <v>0.20291107590310276</v>
      </c>
      <c r="J126" s="217">
        <v>0.20301313453819603</v>
      </c>
      <c r="K126" s="217">
        <v>0.20297600782942027</v>
      </c>
      <c r="L126" s="217">
        <v>0.20271239697467536</v>
      </c>
      <c r="M126" s="217">
        <v>0.20211948989890516</v>
      </c>
      <c r="N126" s="217">
        <v>0.20136349927634001</v>
      </c>
      <c r="O126" s="217">
        <v>0.20039155462291092</v>
      </c>
      <c r="P126" s="217">
        <v>0.19930928421672434</v>
      </c>
      <c r="Q126" s="217">
        <v>0.19815910991746932</v>
      </c>
      <c r="R126" s="217">
        <v>0.19690120371524245</v>
      </c>
      <c r="S126" s="217">
        <v>0.19563424587249756</v>
      </c>
      <c r="T126" s="217">
        <v>0.19436892960220575</v>
      </c>
      <c r="U126" s="217">
        <v>0.19312570022884756</v>
      </c>
      <c r="V126" s="217">
        <v>0.18704251514282078</v>
      </c>
      <c r="W126" s="217">
        <v>0.18087307759560645</v>
      </c>
      <c r="X126" s="217">
        <v>0.17485697974916548</v>
      </c>
      <c r="Y126" s="217">
        <v>0.16903260559774935</v>
      </c>
      <c r="Z126" s="217">
        <v>0.16358348587527871</v>
      </c>
      <c r="AA126" s="217">
        <v>0.15814109984785318</v>
      </c>
    </row>
    <row r="127" spans="1:27">
      <c r="A127" s="37">
        <v>130</v>
      </c>
      <c r="B127" s="17"/>
      <c r="C127" s="11"/>
      <c r="D127" s="38" t="s">
        <v>24</v>
      </c>
      <c r="E127" s="9" t="s">
        <v>215</v>
      </c>
      <c r="F127" s="46"/>
      <c r="G127" s="216">
        <v>2.9701680010184646</v>
      </c>
      <c r="H127" s="217">
        <v>2.9778850609436631</v>
      </c>
      <c r="I127" s="217">
        <v>3.0167944561690092</v>
      </c>
      <c r="J127" s="217">
        <v>3.0497108744457364</v>
      </c>
      <c r="K127" s="217">
        <v>3.0768474340438843</v>
      </c>
      <c r="L127" s="217">
        <v>3.0930158216506243</v>
      </c>
      <c r="M127" s="217">
        <v>3.102617179043591</v>
      </c>
      <c r="N127" s="217">
        <v>3.1086415024474263</v>
      </c>
      <c r="O127" s="217">
        <v>3.1103156292811036</v>
      </c>
      <c r="P127" s="217">
        <v>3.1092819245532155</v>
      </c>
      <c r="Q127" s="217">
        <v>3.1003386657685041</v>
      </c>
      <c r="R127" s="217">
        <v>3.0888501964509487</v>
      </c>
      <c r="S127" s="217">
        <v>3.0782979996874928</v>
      </c>
      <c r="T127" s="217">
        <v>3.0684668989852071</v>
      </c>
      <c r="U127" s="217">
        <v>3.0595927136018872</v>
      </c>
      <c r="V127" s="217">
        <v>3.0014345794916153</v>
      </c>
      <c r="W127" s="217">
        <v>2.9488199278712273</v>
      </c>
      <c r="X127" s="217">
        <v>2.9216002644971013</v>
      </c>
      <c r="Y127" s="217">
        <v>2.8966207904741168</v>
      </c>
      <c r="Z127" s="217">
        <v>2.8749953713268042</v>
      </c>
      <c r="AA127" s="217">
        <v>2.8623971361666918</v>
      </c>
    </row>
    <row r="128" spans="1:27">
      <c r="A128" s="37">
        <v>131</v>
      </c>
      <c r="B128" s="12"/>
      <c r="C128" s="12"/>
      <c r="D128" s="38" t="s">
        <v>26</v>
      </c>
      <c r="E128" s="15" t="s">
        <v>154</v>
      </c>
      <c r="F128" s="43"/>
      <c r="G128" s="216">
        <v>0</v>
      </c>
      <c r="H128" s="217">
        <v>0</v>
      </c>
      <c r="I128" s="217">
        <v>0</v>
      </c>
      <c r="J128" s="217">
        <v>0</v>
      </c>
      <c r="K128" s="217">
        <v>0</v>
      </c>
      <c r="L128" s="217">
        <v>0</v>
      </c>
      <c r="M128" s="217">
        <v>0</v>
      </c>
      <c r="N128" s="217">
        <v>0</v>
      </c>
      <c r="O128" s="217">
        <v>0</v>
      </c>
      <c r="P128" s="217">
        <v>0</v>
      </c>
      <c r="Q128" s="217">
        <v>0</v>
      </c>
      <c r="R128" s="217">
        <v>0</v>
      </c>
      <c r="S128" s="217">
        <v>0</v>
      </c>
      <c r="T128" s="217">
        <v>0</v>
      </c>
      <c r="U128" s="217">
        <v>0</v>
      </c>
      <c r="V128" s="217">
        <v>0</v>
      </c>
      <c r="W128" s="217">
        <v>0</v>
      </c>
      <c r="X128" s="217">
        <v>0</v>
      </c>
      <c r="Y128" s="217">
        <v>0</v>
      </c>
      <c r="Z128" s="217">
        <v>0</v>
      </c>
      <c r="AA128" s="217">
        <v>0</v>
      </c>
    </row>
    <row r="129" spans="1:27">
      <c r="A129" s="37">
        <v>132</v>
      </c>
      <c r="B129" s="12"/>
      <c r="C129" s="12"/>
      <c r="D129" s="38" t="s">
        <v>32</v>
      </c>
      <c r="E129" s="15" t="s">
        <v>155</v>
      </c>
      <c r="F129" s="43"/>
      <c r="G129" s="216">
        <v>0.10503987199626863</v>
      </c>
      <c r="H129" s="217">
        <v>0.10344305704347789</v>
      </c>
      <c r="I129" s="217">
        <v>0.10323375510051847</v>
      </c>
      <c r="J129" s="217">
        <v>0.10303348232991993</v>
      </c>
      <c r="K129" s="217">
        <v>0.10288347583264112</v>
      </c>
      <c r="L129" s="217">
        <v>0.10281111183576286</v>
      </c>
      <c r="M129" s="217">
        <v>0.10274510900489986</v>
      </c>
      <c r="N129" s="217">
        <v>0.10273779579438269</v>
      </c>
      <c r="O129" s="217">
        <v>0.1026904727332294</v>
      </c>
      <c r="P129" s="217">
        <v>0.10261918813921511</v>
      </c>
      <c r="Q129" s="217">
        <v>0.10256184893660247</v>
      </c>
      <c r="R129" s="217">
        <v>0.10251559014432132</v>
      </c>
      <c r="S129" s="217">
        <v>0.10243588080629706</v>
      </c>
      <c r="T129" s="217">
        <v>0.10230509331449866</v>
      </c>
      <c r="U129" s="217">
        <v>0.10213345265947282</v>
      </c>
      <c r="V129" s="217">
        <v>0.10135309468023479</v>
      </c>
      <c r="W129" s="217">
        <v>0.10170087078586221</v>
      </c>
      <c r="X129" s="217">
        <v>0.10305171553045511</v>
      </c>
      <c r="Y129" s="217">
        <v>0.1043110762257129</v>
      </c>
      <c r="Z129" s="217">
        <v>0.10496691544540226</v>
      </c>
      <c r="AA129" s="217">
        <v>0.10607588267885149</v>
      </c>
    </row>
    <row r="130" spans="1:27">
      <c r="A130" s="93">
        <v>133</v>
      </c>
      <c r="B130" s="94"/>
      <c r="C130" s="95" t="s">
        <v>156</v>
      </c>
      <c r="D130" s="96" t="s">
        <v>157</v>
      </c>
      <c r="E130" s="97"/>
      <c r="F130" s="98"/>
      <c r="G130" s="218">
        <v>1.3492279495112598</v>
      </c>
      <c r="H130" s="219">
        <v>1.3509714710526168</v>
      </c>
      <c r="I130" s="219">
        <v>1.3662386271171272</v>
      </c>
      <c r="J130" s="219">
        <v>1.3764108251780272</v>
      </c>
      <c r="K130" s="219">
        <v>1.3828299730084836</v>
      </c>
      <c r="L130" s="219">
        <v>1.3886237577535212</v>
      </c>
      <c r="M130" s="219">
        <v>1.391786715015769</v>
      </c>
      <c r="N130" s="219">
        <v>1.3936944082379341</v>
      </c>
      <c r="O130" s="219">
        <v>1.3937321775592864</v>
      </c>
      <c r="P130" s="219">
        <v>1.3924140338785946</v>
      </c>
      <c r="Q130" s="219">
        <v>1.3915153876878321</v>
      </c>
      <c r="R130" s="219">
        <v>1.3894788976758718</v>
      </c>
      <c r="S130" s="219">
        <v>1.3872982212342322</v>
      </c>
      <c r="T130" s="219">
        <v>1.3848581430502236</v>
      </c>
      <c r="U130" s="219">
        <v>1.3822356699965894</v>
      </c>
      <c r="V130" s="219">
        <v>1.3740356122143567</v>
      </c>
      <c r="W130" s="219">
        <v>1.3717175121419132</v>
      </c>
      <c r="X130" s="219">
        <v>1.3789698174223304</v>
      </c>
      <c r="Y130" s="219">
        <v>1.3921505264006555</v>
      </c>
      <c r="Z130" s="219">
        <v>1.4066846719942987</v>
      </c>
      <c r="AA130" s="219">
        <v>1.4211372025310993</v>
      </c>
    </row>
    <row r="131" spans="1:27">
      <c r="A131" s="93">
        <v>134</v>
      </c>
      <c r="B131" s="94"/>
      <c r="C131" s="95" t="s">
        <v>158</v>
      </c>
      <c r="D131" s="96" t="s">
        <v>159</v>
      </c>
      <c r="E131" s="97"/>
      <c r="F131" s="98"/>
      <c r="G131" s="218">
        <v>2.1370697431266308</v>
      </c>
      <c r="H131" s="219">
        <v>2.1117044826969504</v>
      </c>
      <c r="I131" s="219">
        <v>2.111551359295845</v>
      </c>
      <c r="J131" s="219">
        <v>2.1092319050803781</v>
      </c>
      <c r="K131" s="219">
        <v>2.104329427704215</v>
      </c>
      <c r="L131" s="219">
        <v>2.0921326782554388</v>
      </c>
      <c r="M131" s="219">
        <v>2.0781408585608006</v>
      </c>
      <c r="N131" s="219">
        <v>2.0642096772789955</v>
      </c>
      <c r="O131" s="219">
        <v>2.0487483013421297</v>
      </c>
      <c r="P131" s="219">
        <v>2.0324487145990133</v>
      </c>
      <c r="Q131" s="219">
        <v>2.0122699374333024</v>
      </c>
      <c r="R131" s="219">
        <v>1.9913000930100679</v>
      </c>
      <c r="S131" s="219">
        <v>1.9709538388997316</v>
      </c>
      <c r="T131" s="219">
        <v>1.9512281259521842</v>
      </c>
      <c r="U131" s="219">
        <v>1.9324813969433308</v>
      </c>
      <c r="V131" s="219">
        <v>1.8355889236554503</v>
      </c>
      <c r="W131" s="219">
        <v>1.7460383344441652</v>
      </c>
      <c r="X131" s="219">
        <v>1.6734495693817735</v>
      </c>
      <c r="Y131" s="219">
        <v>1.6125351898372173</v>
      </c>
      <c r="Z131" s="219">
        <v>1.5604161089286208</v>
      </c>
      <c r="AA131" s="219">
        <v>1.5119958575814962</v>
      </c>
    </row>
    <row r="132" spans="1:27">
      <c r="A132" s="37">
        <v>135</v>
      </c>
      <c r="B132" s="17"/>
      <c r="C132" s="16"/>
      <c r="D132" s="38" t="s">
        <v>8</v>
      </c>
      <c r="E132" s="49" t="s">
        <v>160</v>
      </c>
      <c r="F132" s="40"/>
      <c r="G132" s="216">
        <v>0.71529543749056756</v>
      </c>
      <c r="H132" s="217">
        <v>0.70770047826226801</v>
      </c>
      <c r="I132" s="217">
        <v>0.70394374243915081</v>
      </c>
      <c r="J132" s="217">
        <v>0.69999506510794163</v>
      </c>
      <c r="K132" s="217">
        <v>0.69596747145988047</v>
      </c>
      <c r="L132" s="217">
        <v>0.69165470416191965</v>
      </c>
      <c r="M132" s="217">
        <v>0.68664028681814671</v>
      </c>
      <c r="N132" s="217">
        <v>0.68145800905767828</v>
      </c>
      <c r="O132" s="217">
        <v>0.67543124675285071</v>
      </c>
      <c r="P132" s="217">
        <v>0.66878769407048821</v>
      </c>
      <c r="Q132" s="217">
        <v>0.66282036423217505</v>
      </c>
      <c r="R132" s="217">
        <v>0.65621849184390157</v>
      </c>
      <c r="S132" s="217">
        <v>0.64941470068879426</v>
      </c>
      <c r="T132" s="217">
        <v>0.64249875268433243</v>
      </c>
      <c r="U132" s="217">
        <v>0.6356092831119895</v>
      </c>
      <c r="V132" s="217">
        <v>0.60534615663345903</v>
      </c>
      <c r="W132" s="217">
        <v>0.57809809525497258</v>
      </c>
      <c r="X132" s="217">
        <v>0.55571779469028115</v>
      </c>
      <c r="Y132" s="217">
        <v>0.53976859257090837</v>
      </c>
      <c r="Z132" s="217">
        <v>0.52734178933314979</v>
      </c>
      <c r="AA132" s="217">
        <v>0.51398808718658984</v>
      </c>
    </row>
    <row r="133" spans="1:27">
      <c r="A133" s="37">
        <v>136</v>
      </c>
      <c r="B133" s="10"/>
      <c r="C133" s="16"/>
      <c r="D133" s="38" t="s">
        <v>10</v>
      </c>
      <c r="E133" s="49" t="s">
        <v>161</v>
      </c>
      <c r="F133" s="40"/>
      <c r="G133" s="216">
        <v>5.5601349334665429E-2</v>
      </c>
      <c r="H133" s="217">
        <v>5.2302416257361983E-2</v>
      </c>
      <c r="I133" s="217">
        <v>5.1542469819423786E-2</v>
      </c>
      <c r="J133" s="217">
        <v>5.1003830215677226E-2</v>
      </c>
      <c r="K133" s="217">
        <v>5.0668478164880071E-2</v>
      </c>
      <c r="L133" s="217">
        <v>4.9676366096036872E-2</v>
      </c>
      <c r="M133" s="217">
        <v>4.8888318621720828E-2</v>
      </c>
      <c r="N133" s="217">
        <v>4.8364220413077419E-2</v>
      </c>
      <c r="O133" s="217">
        <v>4.8128464660976533E-2</v>
      </c>
      <c r="P133" s="217">
        <v>4.8196949244811549E-2</v>
      </c>
      <c r="Q133" s="217">
        <v>4.7660107622277792E-2</v>
      </c>
      <c r="R133" s="217">
        <v>4.7330597128961927E-2</v>
      </c>
      <c r="S133" s="217">
        <v>4.7143200054961198E-2</v>
      </c>
      <c r="T133" s="217">
        <v>4.7078885413725402E-2</v>
      </c>
      <c r="U133" s="217">
        <v>4.714793108144022E-2</v>
      </c>
      <c r="V133" s="217">
        <v>4.5202788265669369E-2</v>
      </c>
      <c r="W133" s="217">
        <v>4.2971430476200112E-2</v>
      </c>
      <c r="X133" s="217">
        <v>4.1796856709311214E-2</v>
      </c>
      <c r="Y133" s="217">
        <v>4.0477045900729536E-2</v>
      </c>
      <c r="Z133" s="217">
        <v>3.8696131142501144E-2</v>
      </c>
      <c r="AA133" s="217">
        <v>3.7080298027376557E-2</v>
      </c>
    </row>
    <row r="134" spans="1:27">
      <c r="A134" s="37">
        <v>137</v>
      </c>
      <c r="B134" s="10"/>
      <c r="C134" s="11"/>
      <c r="D134" s="52" t="s">
        <v>22</v>
      </c>
      <c r="E134" s="49" t="s">
        <v>162</v>
      </c>
      <c r="F134" s="51"/>
      <c r="G134" s="216">
        <v>8.4410911758823204E-3</v>
      </c>
      <c r="H134" s="217">
        <v>6.7680361971724778E-3</v>
      </c>
      <c r="I134" s="217">
        <v>6.5689726416167105E-3</v>
      </c>
      <c r="J134" s="217">
        <v>6.3976071351135033E-3</v>
      </c>
      <c r="K134" s="217">
        <v>6.2490947975675226E-3</v>
      </c>
      <c r="L134" s="217">
        <v>6.0966947639826685E-3</v>
      </c>
      <c r="M134" s="217">
        <v>5.9685243832063861E-3</v>
      </c>
      <c r="N134" s="217">
        <v>5.869350516150007E-3</v>
      </c>
      <c r="O134" s="217">
        <v>5.7961335387517465E-3</v>
      </c>
      <c r="P134" s="217">
        <v>5.749787015702168E-3</v>
      </c>
      <c r="Q134" s="217">
        <v>5.6958886634674855E-3</v>
      </c>
      <c r="R134" s="217">
        <v>5.6632730920682661E-3</v>
      </c>
      <c r="S134" s="217">
        <v>5.6364218808084843E-3</v>
      </c>
      <c r="T134" s="217">
        <v>5.6149149240809493E-3</v>
      </c>
      <c r="U134" s="217">
        <v>5.5995667762545054E-3</v>
      </c>
      <c r="V134" s="217">
        <v>5.4210131211220869E-3</v>
      </c>
      <c r="W134" s="217">
        <v>5.1590468756330665E-3</v>
      </c>
      <c r="X134" s="217">
        <v>4.9428645620537282E-3</v>
      </c>
      <c r="Y134" s="217">
        <v>4.7247391221389989E-3</v>
      </c>
      <c r="Z134" s="217">
        <v>4.4997371733188629E-3</v>
      </c>
      <c r="AA134" s="217">
        <v>4.314737289405457E-3</v>
      </c>
    </row>
    <row r="135" spans="1:27">
      <c r="A135" s="37">
        <v>138</v>
      </c>
      <c r="B135" s="10"/>
      <c r="C135" s="11"/>
      <c r="D135" s="52" t="s">
        <v>24</v>
      </c>
      <c r="E135" s="49" t="s">
        <v>163</v>
      </c>
      <c r="F135" s="51"/>
      <c r="G135" s="216">
        <v>5.6720828675679513E-2</v>
      </c>
      <c r="H135" s="217">
        <v>5.277104902688734E-2</v>
      </c>
      <c r="I135" s="217">
        <v>5.3902433610801381E-2</v>
      </c>
      <c r="J135" s="217">
        <v>5.4938526174282742E-2</v>
      </c>
      <c r="K135" s="217">
        <v>5.5838734110238875E-2</v>
      </c>
      <c r="L135" s="217">
        <v>5.59287967266755E-2</v>
      </c>
      <c r="M135" s="217">
        <v>5.5873032732506545E-2</v>
      </c>
      <c r="N135" s="217">
        <v>5.5766978824976832E-2</v>
      </c>
      <c r="O135" s="217">
        <v>5.5615465890241467E-2</v>
      </c>
      <c r="P135" s="217">
        <v>5.5455532924952422E-2</v>
      </c>
      <c r="Q135" s="217">
        <v>5.4654940944601549E-2</v>
      </c>
      <c r="R135" s="217">
        <v>5.3869066970491986E-2</v>
      </c>
      <c r="S135" s="217">
        <v>5.3208142802759539E-2</v>
      </c>
      <c r="T135" s="217">
        <v>5.2657966120023048E-2</v>
      </c>
      <c r="U135" s="217">
        <v>5.2231339282570843E-2</v>
      </c>
      <c r="V135" s="217">
        <v>4.8679849066502356E-2</v>
      </c>
      <c r="W135" s="217">
        <v>4.4770560702090734E-2</v>
      </c>
      <c r="X135" s="217">
        <v>4.142955182624064E-2</v>
      </c>
      <c r="Y135" s="217">
        <v>3.8052547267852788E-2</v>
      </c>
      <c r="Z135" s="217">
        <v>3.4821660468423943E-2</v>
      </c>
      <c r="AA135" s="217">
        <v>3.2230217390406324E-2</v>
      </c>
    </row>
    <row r="136" spans="1:27">
      <c r="A136" s="37">
        <v>139</v>
      </c>
      <c r="B136" s="17"/>
      <c r="C136" s="11"/>
      <c r="D136" s="50"/>
      <c r="E136" s="9" t="s">
        <v>164</v>
      </c>
      <c r="F136" s="46"/>
      <c r="G136" s="216">
        <v>1.3010110603645444</v>
      </c>
      <c r="H136" s="217">
        <v>1.2921625087037683</v>
      </c>
      <c r="I136" s="217">
        <v>1.2955937292426825</v>
      </c>
      <c r="J136" s="217">
        <v>1.2968969224020839</v>
      </c>
      <c r="K136" s="217">
        <v>1.2956056240946054</v>
      </c>
      <c r="L136" s="217">
        <v>1.2887760642915964</v>
      </c>
      <c r="M136" s="217">
        <v>1.280770743265748</v>
      </c>
      <c r="N136" s="217">
        <v>1.2727511096745729</v>
      </c>
      <c r="O136" s="217">
        <v>1.2637770166620612</v>
      </c>
      <c r="P136" s="217">
        <v>1.2542587267234921</v>
      </c>
      <c r="Q136" s="217">
        <v>1.2414385676383972</v>
      </c>
      <c r="R136" s="217">
        <v>1.2282186495140195</v>
      </c>
      <c r="S136" s="217">
        <v>1.2155513884499669</v>
      </c>
      <c r="T136" s="217">
        <v>1.2033775970339775</v>
      </c>
      <c r="U136" s="217">
        <v>1.1918932655826211</v>
      </c>
      <c r="V136" s="217">
        <v>1.1309391474351287</v>
      </c>
      <c r="W136" s="217">
        <v>1.075039210729301</v>
      </c>
      <c r="X136" s="217">
        <v>1.0295625058934093</v>
      </c>
      <c r="Y136" s="217">
        <v>0.9895122516900301</v>
      </c>
      <c r="Z136" s="217">
        <v>0.95505678839981556</v>
      </c>
      <c r="AA136" s="217">
        <v>0.92438251804560423</v>
      </c>
    </row>
    <row r="137" spans="1:27">
      <c r="A137" s="93">
        <v>140</v>
      </c>
      <c r="B137" s="94"/>
      <c r="C137" s="95" t="s">
        <v>165</v>
      </c>
      <c r="D137" s="96" t="s">
        <v>166</v>
      </c>
      <c r="E137" s="97"/>
      <c r="F137" s="98"/>
      <c r="G137" s="218">
        <v>7.7516063489019871</v>
      </c>
      <c r="H137" s="219">
        <v>7.6975408922880888</v>
      </c>
      <c r="I137" s="219">
        <v>7.6811824478209019</v>
      </c>
      <c r="J137" s="219">
        <v>7.6359953880310059</v>
      </c>
      <c r="K137" s="219">
        <v>7.5968185998499393</v>
      </c>
      <c r="L137" s="219">
        <v>7.5645797997713089</v>
      </c>
      <c r="M137" s="219">
        <v>7.5352193880826235</v>
      </c>
      <c r="N137" s="219">
        <v>7.5185094978660345</v>
      </c>
      <c r="O137" s="219">
        <v>7.5028452482074499</v>
      </c>
      <c r="P137" s="219">
        <v>7.4916341602802277</v>
      </c>
      <c r="Q137" s="219">
        <v>7.4854182582348585</v>
      </c>
      <c r="R137" s="219">
        <v>7.4818860469385982</v>
      </c>
      <c r="S137" s="219">
        <v>7.4763620719313622</v>
      </c>
      <c r="T137" s="219">
        <v>7.4695578198879957</v>
      </c>
      <c r="U137" s="219">
        <v>7.4627574877813458</v>
      </c>
      <c r="V137" s="219">
        <v>7.4148522866889834</v>
      </c>
      <c r="W137" s="219">
        <v>7.3373627783730626</v>
      </c>
      <c r="X137" s="219">
        <v>7.244935056194663</v>
      </c>
      <c r="Y137" s="219">
        <v>7.1504603801295161</v>
      </c>
      <c r="Z137" s="219">
        <v>7.0625878889113665</v>
      </c>
      <c r="AA137" s="219">
        <v>6.9788861023262143</v>
      </c>
    </row>
    <row r="138" spans="1:27">
      <c r="A138" s="37">
        <v>141</v>
      </c>
      <c r="B138" s="17"/>
      <c r="C138" s="16"/>
      <c r="D138" s="38" t="s">
        <v>8</v>
      </c>
      <c r="E138" s="45" t="s">
        <v>167</v>
      </c>
      <c r="F138" s="53"/>
      <c r="G138" s="216">
        <v>0.6474103871078114</v>
      </c>
      <c r="H138" s="217">
        <v>0.63937733645434491</v>
      </c>
      <c r="I138" s="217">
        <v>0.63484163247267134</v>
      </c>
      <c r="J138" s="217">
        <v>0.63182476767178741</v>
      </c>
      <c r="K138" s="217">
        <v>0.63138288285699673</v>
      </c>
      <c r="L138" s="217">
        <v>0.6324097542456002</v>
      </c>
      <c r="M138" s="217">
        <v>0.63395296102316934</v>
      </c>
      <c r="N138" s="217">
        <v>0.63684478904906427</v>
      </c>
      <c r="O138" s="217">
        <v>0.64034728802653262</v>
      </c>
      <c r="P138" s="217">
        <v>0.64469892308989074</v>
      </c>
      <c r="Q138" s="217">
        <v>0.65012984857094125</v>
      </c>
      <c r="R138" s="217">
        <v>0.65584450788446702</v>
      </c>
      <c r="S138" s="217">
        <v>0.66119138862995896</v>
      </c>
      <c r="T138" s="217">
        <v>0.66631781388059608</v>
      </c>
      <c r="U138" s="217">
        <v>0.67151278550591087</v>
      </c>
      <c r="V138" s="217">
        <v>0.69361421392750344</v>
      </c>
      <c r="W138" s="217">
        <v>0.70779056747051072</v>
      </c>
      <c r="X138" s="217">
        <v>0.71628386520023923</v>
      </c>
      <c r="Y138" s="217">
        <v>0.72212465252960101</v>
      </c>
      <c r="Z138" s="217">
        <v>0.72782015870689065</v>
      </c>
      <c r="AA138" s="217">
        <v>0.73269304825589643</v>
      </c>
    </row>
    <row r="139" spans="1:27">
      <c r="A139" s="37">
        <v>142</v>
      </c>
      <c r="B139" s="17"/>
      <c r="C139" s="16"/>
      <c r="D139" s="38" t="s">
        <v>10</v>
      </c>
      <c r="E139" s="45" t="s">
        <v>168</v>
      </c>
      <c r="F139" s="53"/>
      <c r="G139" s="216">
        <v>3.9516689336778654E-2</v>
      </c>
      <c r="H139" s="217">
        <v>3.9378949389401896E-2</v>
      </c>
      <c r="I139" s="217">
        <v>3.9342072155704955E-2</v>
      </c>
      <c r="J139" s="217">
        <v>3.9155985461320597E-2</v>
      </c>
      <c r="K139" s="217">
        <v>3.9020147497240032E-2</v>
      </c>
      <c r="L139" s="217">
        <v>3.8953952609972475E-2</v>
      </c>
      <c r="M139" s="217">
        <v>3.8905998106656625E-2</v>
      </c>
      <c r="N139" s="217">
        <v>3.8935384537808204E-2</v>
      </c>
      <c r="O139" s="217">
        <v>3.8982616729526853E-2</v>
      </c>
      <c r="P139" s="217">
        <v>3.9067138799964596E-2</v>
      </c>
      <c r="Q139" s="217">
        <v>3.9193343735860253E-2</v>
      </c>
      <c r="R139" s="217">
        <v>3.9337059576382671E-2</v>
      </c>
      <c r="S139" s="217">
        <v>3.9470444544122074E-2</v>
      </c>
      <c r="T139" s="217">
        <v>3.95938263361586E-2</v>
      </c>
      <c r="U139" s="217">
        <v>3.9717626246556392E-2</v>
      </c>
      <c r="V139" s="217">
        <v>4.0166052224776649E-2</v>
      </c>
      <c r="W139" s="217">
        <v>4.0287444664045324E-2</v>
      </c>
      <c r="X139" s="217">
        <v>4.0196373062372004E-2</v>
      </c>
      <c r="Y139" s="217">
        <v>4.0017471259261583E-2</v>
      </c>
      <c r="Z139" s="217">
        <v>3.9853926157093156E-2</v>
      </c>
      <c r="AA139" s="217">
        <v>3.9667357980533779E-2</v>
      </c>
    </row>
    <row r="140" spans="1:27">
      <c r="A140" s="37">
        <v>143</v>
      </c>
      <c r="B140" s="17"/>
      <c r="C140" s="16"/>
      <c r="D140" s="38" t="s">
        <v>22</v>
      </c>
      <c r="E140" s="45" t="s">
        <v>169</v>
      </c>
      <c r="F140" s="53"/>
      <c r="G140" s="216">
        <v>0.22221709572113468</v>
      </c>
      <c r="H140" s="217">
        <v>0.21667823540701647</v>
      </c>
      <c r="I140" s="217">
        <v>0.21730089214543113</v>
      </c>
      <c r="J140" s="217">
        <v>0.21709893344086595</v>
      </c>
      <c r="K140" s="217">
        <v>0.21660742287713219</v>
      </c>
      <c r="L140" s="217">
        <v>0.21574128979409579</v>
      </c>
      <c r="M140" s="217">
        <v>0.21465751388313947</v>
      </c>
      <c r="N140" s="217">
        <v>0.21357968694064766</v>
      </c>
      <c r="O140" s="217">
        <v>0.21223294940500637</v>
      </c>
      <c r="P140" s="217">
        <v>0.21065501991324709</v>
      </c>
      <c r="Q140" s="217">
        <v>0.20906576801644405</v>
      </c>
      <c r="R140" s="217">
        <v>0.20733477715475601</v>
      </c>
      <c r="S140" s="217">
        <v>0.20554824334612931</v>
      </c>
      <c r="T140" s="217">
        <v>0.20375977991352556</v>
      </c>
      <c r="U140" s="217">
        <v>0.20202531599716167</v>
      </c>
      <c r="V140" s="217">
        <v>0.19429236377618508</v>
      </c>
      <c r="W140" s="217">
        <v>0.18751898891059682</v>
      </c>
      <c r="X140" s="217">
        <v>0.181355788034125</v>
      </c>
      <c r="Y140" s="217">
        <v>0.175847905138653</v>
      </c>
      <c r="Z140" s="217">
        <v>0.17077720488669001</v>
      </c>
      <c r="AA140" s="217">
        <v>0.16576244474708801</v>
      </c>
    </row>
    <row r="141" spans="1:27">
      <c r="A141" s="37">
        <v>144</v>
      </c>
      <c r="B141" s="17"/>
      <c r="C141" s="16"/>
      <c r="D141" s="38" t="s">
        <v>24</v>
      </c>
      <c r="E141" s="45" t="s">
        <v>170</v>
      </c>
      <c r="F141" s="53"/>
      <c r="G141" s="216">
        <v>3.2092891689389944</v>
      </c>
      <c r="H141" s="217">
        <v>3.179210081230849</v>
      </c>
      <c r="I141" s="217">
        <v>3.159953439142555</v>
      </c>
      <c r="J141" s="217">
        <v>3.1273680618032813</v>
      </c>
      <c r="K141" s="217">
        <v>3.0976167847402394</v>
      </c>
      <c r="L141" s="217">
        <v>3.0705964057706296</v>
      </c>
      <c r="M141" s="217">
        <v>3.0466983234509826</v>
      </c>
      <c r="N141" s="217">
        <v>3.0291727771982551</v>
      </c>
      <c r="O141" s="217">
        <v>3.0128301444929093</v>
      </c>
      <c r="P141" s="217">
        <v>2.9986123642884195</v>
      </c>
      <c r="Q141" s="217">
        <v>2.9868352499324828</v>
      </c>
      <c r="R141" s="217">
        <v>2.9769402116071433</v>
      </c>
      <c r="S141" s="217">
        <v>2.9664084303658456</v>
      </c>
      <c r="T141" s="217">
        <v>2.9555921764113009</v>
      </c>
      <c r="U141" s="217">
        <v>2.9449505920056254</v>
      </c>
      <c r="V141" s="217">
        <v>2.8919520564377308</v>
      </c>
      <c r="W141" s="217">
        <v>2.8360200128518045</v>
      </c>
      <c r="X141" s="217">
        <v>2.7796690380200744</v>
      </c>
      <c r="Y141" s="217">
        <v>2.7247570464387536</v>
      </c>
      <c r="Z141" s="217">
        <v>2.6730514937080443</v>
      </c>
      <c r="AA141" s="217">
        <v>2.6241408388596028</v>
      </c>
    </row>
    <row r="142" spans="1:27">
      <c r="A142" s="37">
        <v>145</v>
      </c>
      <c r="B142" s="17"/>
      <c r="C142" s="16"/>
      <c r="D142" s="38" t="s">
        <v>26</v>
      </c>
      <c r="E142" s="45" t="s">
        <v>171</v>
      </c>
      <c r="F142" s="53"/>
      <c r="G142" s="216">
        <v>0.31410576577764004</v>
      </c>
      <c r="H142" s="217">
        <v>0.31025848939316347</v>
      </c>
      <c r="I142" s="217">
        <v>0.31269212201004848</v>
      </c>
      <c r="J142" s="217">
        <v>0.31382357963593677</v>
      </c>
      <c r="K142" s="217">
        <v>0.3143532948452048</v>
      </c>
      <c r="L142" s="217">
        <v>0.31460211204830557</v>
      </c>
      <c r="M142" s="217">
        <v>0.31465273635694757</v>
      </c>
      <c r="N142" s="217">
        <v>0.31492615299066529</v>
      </c>
      <c r="O142" s="217">
        <v>0.31507035356480628</v>
      </c>
      <c r="P142" s="217">
        <v>0.31522323744138703</v>
      </c>
      <c r="Q142" s="217">
        <v>0.31518817867618054</v>
      </c>
      <c r="R142" s="217">
        <v>0.31511113396845758</v>
      </c>
      <c r="S142" s="217">
        <v>0.31498482025926933</v>
      </c>
      <c r="T142" s="217">
        <v>0.31482851080363616</v>
      </c>
      <c r="U142" s="217">
        <v>0.31468512653373182</v>
      </c>
      <c r="V142" s="217">
        <v>0.31273812451399863</v>
      </c>
      <c r="W142" s="217">
        <v>0.30921540455892682</v>
      </c>
      <c r="X142" s="217">
        <v>0.30528240953572094</v>
      </c>
      <c r="Y142" s="217">
        <v>0.30135060986503959</v>
      </c>
      <c r="Z142" s="217">
        <v>0.29765618403325789</v>
      </c>
      <c r="AA142" s="217">
        <v>0.29394708463223651</v>
      </c>
    </row>
    <row r="143" spans="1:27">
      <c r="A143" s="37">
        <v>146</v>
      </c>
      <c r="B143" s="17"/>
      <c r="C143" s="16"/>
      <c r="D143" s="38" t="s">
        <v>32</v>
      </c>
      <c r="E143" s="54" t="s">
        <v>172</v>
      </c>
      <c r="F143" s="53"/>
      <c r="G143" s="216">
        <v>3.3190671703778207</v>
      </c>
      <c r="H143" s="217">
        <v>3.3126375167630613</v>
      </c>
      <c r="I143" s="217">
        <v>3.3170524840243161</v>
      </c>
      <c r="J143" s="217">
        <v>3.3067247234284878</v>
      </c>
      <c r="K143" s="217">
        <v>3.2978379987180233</v>
      </c>
      <c r="L143" s="217">
        <v>3.2922760187648237</v>
      </c>
      <c r="M143" s="217">
        <v>3.2863521040417254</v>
      </c>
      <c r="N143" s="217">
        <v>3.2850505658425391</v>
      </c>
      <c r="O143" s="217">
        <v>3.2833817307837307</v>
      </c>
      <c r="P143" s="217">
        <v>3.2833771570585668</v>
      </c>
      <c r="Q143" s="217">
        <v>3.2850060826167464</v>
      </c>
      <c r="R143" s="217">
        <v>3.2873182194307446</v>
      </c>
      <c r="S143" s="217">
        <v>3.2887585004791617</v>
      </c>
      <c r="T143" s="217">
        <v>3.289465487934649</v>
      </c>
      <c r="U143" s="217">
        <v>3.2898658714257181</v>
      </c>
      <c r="V143" s="217">
        <v>3.2820893689058721</v>
      </c>
      <c r="W143" s="217">
        <v>3.256530690472573</v>
      </c>
      <c r="X143" s="217">
        <v>3.2221475946716964</v>
      </c>
      <c r="Y143" s="217">
        <v>3.1863629925064743</v>
      </c>
      <c r="Z143" s="217">
        <v>3.1534288697876036</v>
      </c>
      <c r="AA143" s="217">
        <v>3.1226751811336726</v>
      </c>
    </row>
    <row r="144" spans="1:27">
      <c r="A144" s="93">
        <v>147</v>
      </c>
      <c r="B144" s="94"/>
      <c r="C144" s="103" t="s">
        <v>173</v>
      </c>
      <c r="D144" s="96" t="s">
        <v>174</v>
      </c>
      <c r="E144" s="97"/>
      <c r="F144" s="98"/>
      <c r="G144" s="218">
        <v>1.3051422065473162E-3</v>
      </c>
      <c r="H144" s="219">
        <v>1.0277107030560728E-3</v>
      </c>
      <c r="I144" s="219">
        <v>1.0039608014267287E-3</v>
      </c>
      <c r="J144" s="219">
        <v>9.8278262521489523E-4</v>
      </c>
      <c r="K144" s="219">
        <v>9.6424896491953405E-4</v>
      </c>
      <c r="L144" s="219">
        <v>9.4165689824876608E-4</v>
      </c>
      <c r="M144" s="219">
        <v>9.2322334785421845E-4</v>
      </c>
      <c r="N144" s="219">
        <v>9.089661498364876E-4</v>
      </c>
      <c r="O144" s="219">
        <v>8.9830676279234467E-4</v>
      </c>
      <c r="P144" s="219">
        <v>8.9109869622916449E-4</v>
      </c>
      <c r="Q144" s="219">
        <v>8.8004742838165839E-4</v>
      </c>
      <c r="R144" s="219">
        <v>8.7203784505618387E-4</v>
      </c>
      <c r="S144" s="219">
        <v>8.6524044172620052E-4</v>
      </c>
      <c r="T144" s="219">
        <v>8.596746424700541E-4</v>
      </c>
      <c r="U144" s="219">
        <v>8.5555893747368827E-4</v>
      </c>
      <c r="V144" s="219">
        <v>8.1909232358157169E-4</v>
      </c>
      <c r="W144" s="219">
        <v>7.8344332223423407E-4</v>
      </c>
      <c r="X144" s="219">
        <v>7.5009678721471573E-4</v>
      </c>
      <c r="Y144" s="219">
        <v>7.1062636061469675E-4</v>
      </c>
      <c r="Z144" s="219">
        <v>6.715623926538683E-4</v>
      </c>
      <c r="AA144" s="219">
        <v>6.3977579065976897E-4</v>
      </c>
    </row>
    <row r="145" spans="1:27">
      <c r="A145" s="72">
        <v>151</v>
      </c>
      <c r="B145" s="80" t="s">
        <v>175</v>
      </c>
      <c r="C145" s="81" t="s">
        <v>176</v>
      </c>
      <c r="D145" s="82"/>
      <c r="E145" s="82"/>
      <c r="F145" s="83"/>
      <c r="G145" s="212">
        <v>64.453671216964722</v>
      </c>
      <c r="H145" s="213">
        <v>63.933192133903503</v>
      </c>
      <c r="I145" s="213">
        <v>63.479658126831055</v>
      </c>
      <c r="J145" s="213">
        <v>63.412343382835388</v>
      </c>
      <c r="K145" s="213">
        <v>63.120234847068787</v>
      </c>
      <c r="L145" s="213">
        <v>63.270488023757935</v>
      </c>
      <c r="M145" s="213">
        <v>63.030555009841919</v>
      </c>
      <c r="N145" s="213">
        <v>64.461422562599182</v>
      </c>
      <c r="O145" s="213">
        <v>61.85407543182373</v>
      </c>
      <c r="P145" s="213">
        <v>61.757486701011658</v>
      </c>
      <c r="Q145" s="213">
        <v>61.492392659187317</v>
      </c>
      <c r="R145" s="213">
        <v>60.791508793830872</v>
      </c>
      <c r="S145" s="213">
        <v>61.609352588653564</v>
      </c>
      <c r="T145" s="213">
        <v>60.682685613632202</v>
      </c>
      <c r="U145" s="213">
        <v>60.175352096557617</v>
      </c>
      <c r="V145" s="213">
        <v>58.569496154785156</v>
      </c>
      <c r="W145" s="213">
        <v>58.05674159526825</v>
      </c>
      <c r="X145" s="213">
        <v>57.489858508110046</v>
      </c>
      <c r="Y145" s="213">
        <v>60.177762031555176</v>
      </c>
      <c r="Z145" s="213">
        <v>60.797247409820557</v>
      </c>
      <c r="AA145" s="213">
        <v>61.06256103515625</v>
      </c>
    </row>
    <row r="146" spans="1:27">
      <c r="A146" s="93">
        <v>152</v>
      </c>
      <c r="B146" s="95"/>
      <c r="C146" s="95" t="s">
        <v>6</v>
      </c>
      <c r="D146" s="96" t="s">
        <v>177</v>
      </c>
      <c r="E146" s="104"/>
      <c r="F146" s="105"/>
      <c r="G146" s="218">
        <v>45.011215448379517</v>
      </c>
      <c r="H146" s="219">
        <v>44.76324987411499</v>
      </c>
      <c r="I146" s="219">
        <v>44.935557842254639</v>
      </c>
      <c r="J146" s="219">
        <v>45.271512389183044</v>
      </c>
      <c r="K146" s="219">
        <v>45.040449380874634</v>
      </c>
      <c r="L146" s="219">
        <v>44.963488936424255</v>
      </c>
      <c r="M146" s="219">
        <v>44.518738031387329</v>
      </c>
      <c r="N146" s="219">
        <v>45.512117862701416</v>
      </c>
      <c r="O146" s="219">
        <v>43.816972970962524</v>
      </c>
      <c r="P146" s="219">
        <v>43.424579620361328</v>
      </c>
      <c r="Q146" s="219">
        <v>43.521636128425598</v>
      </c>
      <c r="R146" s="219">
        <v>42.943854689598083</v>
      </c>
      <c r="S146" s="219">
        <v>43.20084810256958</v>
      </c>
      <c r="T146" s="219">
        <v>42.145365476608276</v>
      </c>
      <c r="U146" s="219">
        <v>42.116823077201843</v>
      </c>
      <c r="V146" s="219">
        <v>40.612533450126648</v>
      </c>
      <c r="W146" s="219">
        <v>40.127709269523621</v>
      </c>
      <c r="X146" s="219">
        <v>39.645569920539856</v>
      </c>
      <c r="Y146" s="219">
        <v>42.412999153137207</v>
      </c>
      <c r="Z146" s="219">
        <v>42.639992117881775</v>
      </c>
      <c r="AA146" s="219">
        <v>43.454994440078735</v>
      </c>
    </row>
    <row r="147" spans="1:27">
      <c r="A147" s="37">
        <v>153</v>
      </c>
      <c r="B147" s="17"/>
      <c r="C147" s="16"/>
      <c r="D147" s="38" t="s">
        <v>8</v>
      </c>
      <c r="E147" s="49" t="s">
        <v>178</v>
      </c>
      <c r="F147" s="55"/>
      <c r="G147" s="216">
        <v>18.676075667142868</v>
      </c>
      <c r="H147" s="217">
        <v>18.706536203622818</v>
      </c>
      <c r="I147" s="217">
        <v>18.747750729322433</v>
      </c>
      <c r="J147" s="217">
        <v>18.766842618584633</v>
      </c>
      <c r="K147" s="217">
        <v>18.767988473176956</v>
      </c>
      <c r="L147" s="217">
        <v>18.746755033731461</v>
      </c>
      <c r="M147" s="217">
        <v>18.69343701004982</v>
      </c>
      <c r="N147" s="217">
        <v>18.599649414420128</v>
      </c>
      <c r="O147" s="217">
        <v>18.469169184565544</v>
      </c>
      <c r="P147" s="217">
        <v>18.298698008060455</v>
      </c>
      <c r="Q147" s="217">
        <v>18.093118250370026</v>
      </c>
      <c r="R147" s="217">
        <v>17.845277458429337</v>
      </c>
      <c r="S147" s="217">
        <v>17.585097402334213</v>
      </c>
      <c r="T147" s="217">
        <v>17.316784739494324</v>
      </c>
      <c r="U147" s="217">
        <v>17.044912621378899</v>
      </c>
      <c r="V147" s="217">
        <v>16.036375716328621</v>
      </c>
      <c r="W147" s="217">
        <v>15.743984818458557</v>
      </c>
      <c r="X147" s="217">
        <v>16.231920391321182</v>
      </c>
      <c r="Y147" s="217">
        <v>17.461406216025352</v>
      </c>
      <c r="Z147" s="217">
        <v>19.1579869389534</v>
      </c>
      <c r="AA147" s="217">
        <v>20.981002673506737</v>
      </c>
    </row>
    <row r="148" spans="1:27">
      <c r="A148" s="37">
        <v>154</v>
      </c>
      <c r="B148" s="17"/>
      <c r="C148" s="16"/>
      <c r="D148" s="38" t="s">
        <v>10</v>
      </c>
      <c r="E148" s="49" t="s">
        <v>179</v>
      </c>
      <c r="F148" s="40"/>
      <c r="G148" s="216">
        <v>1.4079488106071949</v>
      </c>
      <c r="H148" s="217">
        <v>1.3914224170148373</v>
      </c>
      <c r="I148" s="217">
        <v>1.3748567551374435</v>
      </c>
      <c r="J148" s="217">
        <v>1.357856061309576</v>
      </c>
      <c r="K148" s="217">
        <v>1.3448084779083729</v>
      </c>
      <c r="L148" s="217">
        <v>1.3336435370147228</v>
      </c>
      <c r="M148" s="217">
        <v>1.3231301307678223</v>
      </c>
      <c r="N148" s="217">
        <v>1.314619667828083</v>
      </c>
      <c r="O148" s="217">
        <v>1.3064749129116535</v>
      </c>
      <c r="P148" s="217">
        <v>1.2991440929472446</v>
      </c>
      <c r="Q148" s="217">
        <v>1.2936756536364555</v>
      </c>
      <c r="R148" s="217">
        <v>1.2886037714779377</v>
      </c>
      <c r="S148" s="217">
        <v>1.2831628657877445</v>
      </c>
      <c r="T148" s="217">
        <v>1.2775331363081932</v>
      </c>
      <c r="U148" s="217">
        <v>1.2720542810857296</v>
      </c>
      <c r="V148" s="217">
        <v>1.2478680945932865</v>
      </c>
      <c r="W148" s="217">
        <v>1.2255475856363773</v>
      </c>
      <c r="X148" s="217">
        <v>1.2036001980304718</v>
      </c>
      <c r="Y148" s="217">
        <v>1.1825581453740597</v>
      </c>
      <c r="Z148" s="217">
        <v>1.164077240973711</v>
      </c>
      <c r="AA148" s="217">
        <v>1.1475017182528973</v>
      </c>
    </row>
    <row r="149" spans="1:27">
      <c r="A149" s="37">
        <v>155</v>
      </c>
      <c r="B149" s="17"/>
      <c r="C149" s="16"/>
      <c r="D149" s="38" t="s">
        <v>22</v>
      </c>
      <c r="E149" s="49" t="s">
        <v>180</v>
      </c>
      <c r="F149" s="40"/>
      <c r="G149" s="216">
        <v>8.3580340445041656</v>
      </c>
      <c r="H149" s="217">
        <v>8.3737009465694427</v>
      </c>
      <c r="I149" s="217">
        <v>8.4044108986854553</v>
      </c>
      <c r="J149" s="217">
        <v>8.4149479269981384</v>
      </c>
      <c r="K149" s="217">
        <v>8.4071530550718307</v>
      </c>
      <c r="L149" s="217">
        <v>8.4110262170433998</v>
      </c>
      <c r="M149" s="217">
        <v>8.4007178097963333</v>
      </c>
      <c r="N149" s="217">
        <v>8.3800303637981415</v>
      </c>
      <c r="O149" s="217">
        <v>8.3468778803944588</v>
      </c>
      <c r="P149" s="217">
        <v>8.3027449548244476</v>
      </c>
      <c r="Q149" s="217">
        <v>8.2753491848707199</v>
      </c>
      <c r="R149" s="217">
        <v>8.2378563955426216</v>
      </c>
      <c r="S149" s="217">
        <v>8.1947256997227669</v>
      </c>
      <c r="T149" s="217">
        <v>8.1464187130331993</v>
      </c>
      <c r="U149" s="217">
        <v>8.0931131467223167</v>
      </c>
      <c r="V149" s="217">
        <v>7.8831638917326927</v>
      </c>
      <c r="W149" s="217">
        <v>7.6841283366084099</v>
      </c>
      <c r="X149" s="217">
        <v>7.5061511173844337</v>
      </c>
      <c r="Y149" s="217">
        <v>7.3565260469913483</v>
      </c>
      <c r="Z149" s="217">
        <v>7.2165565714240074</v>
      </c>
      <c r="AA149" s="217">
        <v>7.0765202641487122</v>
      </c>
    </row>
    <row r="150" spans="1:27">
      <c r="A150" s="37">
        <v>156</v>
      </c>
      <c r="B150" s="17"/>
      <c r="C150" s="16"/>
      <c r="D150" s="38" t="s">
        <v>24</v>
      </c>
      <c r="E150" s="49" t="s">
        <v>181</v>
      </c>
      <c r="F150" s="40"/>
      <c r="G150" s="216">
        <v>2.0106122456490993</v>
      </c>
      <c r="H150" s="217">
        <v>1.9789180979132652</v>
      </c>
      <c r="I150" s="217">
        <v>1.9579472467303276</v>
      </c>
      <c r="J150" s="217">
        <v>1.936739593744278</v>
      </c>
      <c r="K150" s="217">
        <v>1.9202997274696827</v>
      </c>
      <c r="L150" s="217">
        <v>1.9083756022155285</v>
      </c>
      <c r="M150" s="217">
        <v>1.8968385122716427</v>
      </c>
      <c r="N150" s="217">
        <v>1.8875704705715179</v>
      </c>
      <c r="O150" s="217">
        <v>1.8779979534447193</v>
      </c>
      <c r="P150" s="217">
        <v>1.8687376454472542</v>
      </c>
      <c r="Q150" s="217">
        <v>1.863592617213726</v>
      </c>
      <c r="R150" s="217">
        <v>1.8585863336920738</v>
      </c>
      <c r="S150" s="217">
        <v>1.8528950288891792</v>
      </c>
      <c r="T150" s="217">
        <v>1.8467567637562752</v>
      </c>
      <c r="U150" s="217">
        <v>1.8404815867543221</v>
      </c>
      <c r="V150" s="217">
        <v>1.819074384868145</v>
      </c>
      <c r="W150" s="217">
        <v>1.8027552962303162</v>
      </c>
      <c r="X150" s="217">
        <v>1.7905601896345615</v>
      </c>
      <c r="Y150" s="217">
        <v>1.7849583365023136</v>
      </c>
      <c r="Z150" s="217">
        <v>1.7848722077906132</v>
      </c>
      <c r="AA150" s="217">
        <v>1.7871565222740173</v>
      </c>
    </row>
    <row r="151" spans="1:27">
      <c r="A151" s="37">
        <v>157</v>
      </c>
      <c r="B151" s="17"/>
      <c r="C151" s="16"/>
      <c r="D151" s="38" t="s">
        <v>26</v>
      </c>
      <c r="E151" s="49" t="s">
        <v>182</v>
      </c>
      <c r="F151" s="40"/>
      <c r="G151" s="216">
        <v>4.2854474559426308</v>
      </c>
      <c r="H151" s="217">
        <v>4.205428272485733</v>
      </c>
      <c r="I151" s="217">
        <v>4.1404754742980003</v>
      </c>
      <c r="J151" s="217">
        <v>4.0799885466694832</v>
      </c>
      <c r="K151" s="217">
        <v>4.032218374311924</v>
      </c>
      <c r="L151" s="217">
        <v>3.99152472615242</v>
      </c>
      <c r="M151" s="217">
        <v>3.9542540311813354</v>
      </c>
      <c r="N151" s="217">
        <v>3.9237779155373573</v>
      </c>
      <c r="O151" s="217">
        <v>3.8956155031919479</v>
      </c>
      <c r="P151" s="217">
        <v>3.8709295466542244</v>
      </c>
      <c r="Q151" s="217">
        <v>3.8511858806014061</v>
      </c>
      <c r="R151" s="217">
        <v>3.8344271704554558</v>
      </c>
      <c r="S151" s="217">
        <v>3.8173446506261826</v>
      </c>
      <c r="T151" s="217">
        <v>3.7999321073293686</v>
      </c>
      <c r="U151" s="217">
        <v>3.7827092632651329</v>
      </c>
      <c r="V151" s="217">
        <v>3.7006478980183601</v>
      </c>
      <c r="W151" s="217">
        <v>3.6204255819320679</v>
      </c>
      <c r="X151" s="217">
        <v>3.5478724241256714</v>
      </c>
      <c r="Y151" s="217">
        <v>3.4842618107795715</v>
      </c>
      <c r="Z151" s="217">
        <v>3.4268172532320023</v>
      </c>
      <c r="AA151" s="217">
        <v>3.3708929792046547</v>
      </c>
    </row>
    <row r="152" spans="1:27">
      <c r="A152" s="37">
        <v>158</v>
      </c>
      <c r="B152" s="12"/>
      <c r="C152" s="12"/>
      <c r="D152" s="52" t="s">
        <v>32</v>
      </c>
      <c r="E152" s="49" t="s">
        <v>183</v>
      </c>
      <c r="F152" s="43"/>
      <c r="G152" s="216">
        <v>4.6476822026306763E-2</v>
      </c>
      <c r="H152" s="217">
        <v>3.2371394743677229E-2</v>
      </c>
      <c r="I152" s="217">
        <v>0.31696800701320171</v>
      </c>
      <c r="J152" s="217">
        <v>0.80635132314637303</v>
      </c>
      <c r="K152" s="217">
        <v>0.72905725613236427</v>
      </c>
      <c r="L152" s="217">
        <v>0.80233465321362019</v>
      </c>
      <c r="M152" s="217">
        <v>0.54397066961973906</v>
      </c>
      <c r="N152" s="217">
        <v>1.7506971079856157</v>
      </c>
      <c r="O152" s="217">
        <v>0.31121339811943471</v>
      </c>
      <c r="P152" s="217">
        <v>0.21440264233388007</v>
      </c>
      <c r="Q152" s="217">
        <v>0.61325231799855828</v>
      </c>
      <c r="R152" s="217">
        <v>0.38162776199169457</v>
      </c>
      <c r="S152" s="217">
        <v>1.0038955584168434</v>
      </c>
      <c r="T152" s="217">
        <v>0.32712675980292261</v>
      </c>
      <c r="U152" s="217">
        <v>0.68340331735089421</v>
      </c>
      <c r="V152" s="217">
        <v>0.68625683430582285</v>
      </c>
      <c r="W152" s="217">
        <v>0.96489159250631928</v>
      </c>
      <c r="X152" s="217">
        <v>0.39690939732827246</v>
      </c>
      <c r="Y152" s="217">
        <v>2.2767622792162001</v>
      </c>
      <c r="Z152" s="217">
        <v>1.1093249672558159</v>
      </c>
      <c r="AA152" s="217">
        <v>0.38747374841477722</v>
      </c>
    </row>
    <row r="153" spans="1:27">
      <c r="A153" s="37">
        <v>159</v>
      </c>
      <c r="B153" s="10"/>
      <c r="C153" s="11"/>
      <c r="D153" s="38" t="s">
        <v>34</v>
      </c>
      <c r="E153" s="49" t="s">
        <v>184</v>
      </c>
      <c r="F153" s="51"/>
      <c r="G153" s="216">
        <v>10.226620137691498</v>
      </c>
      <c r="H153" s="217">
        <v>10.074871718883514</v>
      </c>
      <c r="I153" s="217">
        <v>9.9931488931179047</v>
      </c>
      <c r="J153" s="217">
        <v>9.9087861180305481</v>
      </c>
      <c r="K153" s="217">
        <v>9.8389234244823456</v>
      </c>
      <c r="L153" s="217">
        <v>9.7698285579681396</v>
      </c>
      <c r="M153" s="217">
        <v>9.7063887119293213</v>
      </c>
      <c r="N153" s="217">
        <v>9.6557731926441193</v>
      </c>
      <c r="O153" s="217">
        <v>9.6096250116825104</v>
      </c>
      <c r="P153" s="217">
        <v>9.5699234306812286</v>
      </c>
      <c r="Q153" s="217">
        <v>9.5314623713493347</v>
      </c>
      <c r="R153" s="217">
        <v>9.4974767863750458</v>
      </c>
      <c r="S153" s="217">
        <v>9.4637262523174286</v>
      </c>
      <c r="T153" s="217">
        <v>9.4308130443096161</v>
      </c>
      <c r="U153" s="217">
        <v>9.4001486897468567</v>
      </c>
      <c r="V153" s="217">
        <v>9.2391468286514282</v>
      </c>
      <c r="W153" s="217">
        <v>9.0859771370887756</v>
      </c>
      <c r="X153" s="217">
        <v>8.9685561656951904</v>
      </c>
      <c r="Y153" s="217">
        <v>8.8665259480476379</v>
      </c>
      <c r="Z153" s="217">
        <v>8.7803569734096527</v>
      </c>
      <c r="AA153" s="217">
        <v>8.7044475972652435</v>
      </c>
    </row>
    <row r="154" spans="1:27">
      <c r="A154" s="93">
        <v>160</v>
      </c>
      <c r="B154" s="94"/>
      <c r="C154" s="95" t="s">
        <v>61</v>
      </c>
      <c r="D154" s="96" t="s">
        <v>185</v>
      </c>
      <c r="E154" s="97"/>
      <c r="F154" s="98"/>
      <c r="G154" s="218">
        <v>19.442456871271133</v>
      </c>
      <c r="H154" s="219">
        <v>19.169942855834961</v>
      </c>
      <c r="I154" s="219">
        <v>18.544099748134613</v>
      </c>
      <c r="J154" s="219">
        <v>18.140831097960472</v>
      </c>
      <c r="K154" s="219">
        <v>18.079786390066147</v>
      </c>
      <c r="L154" s="219">
        <v>18.306999430060387</v>
      </c>
      <c r="M154" s="219">
        <v>18.511816531419754</v>
      </c>
      <c r="N154" s="219">
        <v>18.949305027723312</v>
      </c>
      <c r="O154" s="219">
        <v>18.037101686000824</v>
      </c>
      <c r="P154" s="219">
        <v>18.332905188202858</v>
      </c>
      <c r="Q154" s="219">
        <v>17.970756456255913</v>
      </c>
      <c r="R154" s="219">
        <v>17.847653746604919</v>
      </c>
      <c r="S154" s="219">
        <v>18.408505454659462</v>
      </c>
      <c r="T154" s="219">
        <v>18.537319213151932</v>
      </c>
      <c r="U154" s="219">
        <v>18.058529436588287</v>
      </c>
      <c r="V154" s="219">
        <v>17.956962153315544</v>
      </c>
      <c r="W154" s="219">
        <v>17.929031267762184</v>
      </c>
      <c r="X154" s="219">
        <v>17.844288557767868</v>
      </c>
      <c r="Y154" s="219">
        <v>17.764762476086617</v>
      </c>
      <c r="Z154" s="219">
        <v>18.157255232334137</v>
      </c>
      <c r="AA154" s="219">
        <v>17.607565850019455</v>
      </c>
    </row>
    <row r="155" spans="1:27">
      <c r="A155" s="37">
        <v>161</v>
      </c>
      <c r="B155" s="17"/>
      <c r="C155" s="16"/>
      <c r="D155" s="38" t="s">
        <v>8</v>
      </c>
      <c r="E155" s="49" t="s">
        <v>186</v>
      </c>
      <c r="F155" s="40"/>
      <c r="G155" s="216">
        <v>10.532804497517645</v>
      </c>
      <c r="H155" s="217">
        <v>10.403456867672503</v>
      </c>
      <c r="I155" s="217">
        <v>10.296890791505575</v>
      </c>
      <c r="J155" s="217">
        <v>10.203064132481813</v>
      </c>
      <c r="K155" s="217">
        <v>10.122546906583011</v>
      </c>
      <c r="L155" s="217">
        <v>10.051207355223596</v>
      </c>
      <c r="M155" s="217">
        <v>9.9866300961002707</v>
      </c>
      <c r="N155" s="217">
        <v>9.9287323011085391</v>
      </c>
      <c r="O155" s="217">
        <v>9.8779583084397018</v>
      </c>
      <c r="P155" s="217">
        <v>9.83422024641186</v>
      </c>
      <c r="Q155" s="217">
        <v>9.8017763253301382</v>
      </c>
      <c r="R155" s="217">
        <v>9.7762928358279169</v>
      </c>
      <c r="S155" s="217">
        <v>9.7494458486326039</v>
      </c>
      <c r="T155" s="217">
        <v>9.7219837429001927</v>
      </c>
      <c r="U155" s="217">
        <v>9.6949502676725388</v>
      </c>
      <c r="V155" s="217">
        <v>9.5755631257779896</v>
      </c>
      <c r="W155" s="217">
        <v>9.4772896417416632</v>
      </c>
      <c r="X155" s="217">
        <v>9.4042972140014172</v>
      </c>
      <c r="Y155" s="217">
        <v>9.3436390687711537</v>
      </c>
      <c r="Z155" s="217">
        <v>9.2950598788447678</v>
      </c>
      <c r="AA155" s="217">
        <v>9.2568274405784905</v>
      </c>
    </row>
    <row r="156" spans="1:27">
      <c r="A156" s="37">
        <v>162</v>
      </c>
      <c r="B156" s="17"/>
      <c r="C156" s="16"/>
      <c r="D156" s="38" t="s">
        <v>10</v>
      </c>
      <c r="E156" s="49" t="s">
        <v>187</v>
      </c>
      <c r="F156" s="55"/>
      <c r="G156" s="216">
        <v>6.427781892940402</v>
      </c>
      <c r="H156" s="217">
        <v>6.338717108592391</v>
      </c>
      <c r="I156" s="217">
        <v>6.2855671867728233</v>
      </c>
      <c r="J156" s="217">
        <v>6.2274726629257202</v>
      </c>
      <c r="K156" s="217">
        <v>6.1605152767151594</v>
      </c>
      <c r="L156" s="217">
        <v>6.1007563350722194</v>
      </c>
      <c r="M156" s="217">
        <v>6.0471396846696734</v>
      </c>
      <c r="N156" s="217">
        <v>6.0007397923618555</v>
      </c>
      <c r="O156" s="217">
        <v>5.9617378273978829</v>
      </c>
      <c r="P156" s="217">
        <v>5.9298852179199457</v>
      </c>
      <c r="Q156" s="217">
        <v>5.9059880450367928</v>
      </c>
      <c r="R156" s="217">
        <v>5.8895122949033976</v>
      </c>
      <c r="S156" s="217">
        <v>5.8746684119105339</v>
      </c>
      <c r="T156" s="217">
        <v>5.8611935591325164</v>
      </c>
      <c r="U156" s="217">
        <v>5.8474533790722489</v>
      </c>
      <c r="V156" s="217">
        <v>5.7781749237328768</v>
      </c>
      <c r="W156" s="217">
        <v>5.7025512875989079</v>
      </c>
      <c r="X156" s="217">
        <v>5.6214781254529953</v>
      </c>
      <c r="Y156" s="217">
        <v>5.5495928861200809</v>
      </c>
      <c r="Z156" s="217">
        <v>5.4867551298812032</v>
      </c>
      <c r="AA156" s="217">
        <v>5.4453810919076204</v>
      </c>
    </row>
    <row r="157" spans="1:27" ht="12.6" thickBot="1">
      <c r="A157" s="56">
        <v>163</v>
      </c>
      <c r="B157" s="57"/>
      <c r="C157" s="58"/>
      <c r="D157" s="59" t="s">
        <v>22</v>
      </c>
      <c r="E157" s="60" t="s">
        <v>188</v>
      </c>
      <c r="F157" s="61"/>
      <c r="G157" s="220">
        <v>2.4818707127124071</v>
      </c>
      <c r="H157" s="221">
        <v>2.4277686777058989</v>
      </c>
      <c r="I157" s="221">
        <v>1.9616417696233839</v>
      </c>
      <c r="J157" s="221">
        <v>1.7102944599464536</v>
      </c>
      <c r="K157" s="221">
        <v>1.7967236288823187</v>
      </c>
      <c r="L157" s="221">
        <v>2.155035562813282</v>
      </c>
      <c r="M157" s="221">
        <v>2.4780470505356789</v>
      </c>
      <c r="N157" s="221">
        <v>3.0198325267992914</v>
      </c>
      <c r="O157" s="221">
        <v>2.1974055650644004</v>
      </c>
      <c r="P157" s="221">
        <v>2.5687998738139868</v>
      </c>
      <c r="Q157" s="221">
        <v>2.2629925983492285</v>
      </c>
      <c r="R157" s="221">
        <v>2.1818485790863633</v>
      </c>
      <c r="S157" s="221">
        <v>2.7843909827060997</v>
      </c>
      <c r="T157" s="221">
        <v>2.9541421197354794</v>
      </c>
      <c r="U157" s="221">
        <v>2.5161256218561903</v>
      </c>
      <c r="V157" s="221">
        <v>2.6032239221967757</v>
      </c>
      <c r="W157" s="221">
        <v>2.7491905951173976</v>
      </c>
      <c r="X157" s="221">
        <v>2.8185132769867778</v>
      </c>
      <c r="Y157" s="221">
        <v>2.8715305388905108</v>
      </c>
      <c r="Z157" s="221">
        <v>3.3754403055645525</v>
      </c>
      <c r="AA157" s="221">
        <v>2.9053574202116579</v>
      </c>
    </row>
  </sheetData>
  <mergeCells count="2">
    <mergeCell ref="C3:F3"/>
    <mergeCell ref="C11:F11"/>
  </mergeCells>
  <pageMargins left="0.70866141732282995" right="0.70866141732282995" top="0.74803149606299002" bottom="0.74803149606299002" header="0.31496062992126" footer="0.31496062992126"/>
  <pageSetup paperSize="9" scale="9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157"/>
  <sheetViews>
    <sheetView workbookViewId="0">
      <pane xSplit="6" ySplit="9" topLeftCell="G10" activePane="bottomRight" state="frozen"/>
      <selection activeCell="G10" sqref="G10"/>
      <selection pane="topRight" activeCell="G10" sqref="G10"/>
      <selection pane="bottomLeft" activeCell="G10" sqref="G10"/>
      <selection pane="bottomRight" activeCell="A7" sqref="A7:XFD8"/>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228</v>
      </c>
    </row>
    <row r="2" spans="1:21" ht="13.8">
      <c r="A2" s="1" t="s">
        <v>193</v>
      </c>
      <c r="C2" s="84" t="s">
        <v>207</v>
      </c>
      <c r="E2" s="84"/>
      <c r="F2" s="84"/>
      <c r="G2" s="6"/>
      <c r="H2" s="6"/>
    </row>
    <row r="3" spans="1:21" ht="13.8">
      <c r="A3" s="1" t="s">
        <v>194</v>
      </c>
      <c r="C3" s="280">
        <v>2016</v>
      </c>
      <c r="D3" s="280"/>
      <c r="E3" s="129"/>
    </row>
    <row r="4" spans="1:21" ht="12.6" thickBot="1">
      <c r="B4" s="6"/>
      <c r="C4" s="6"/>
    </row>
    <row r="5" spans="1:21" s="18" customFormat="1">
      <c r="A5" s="30"/>
      <c r="B5" s="31"/>
      <c r="C5" s="31"/>
      <c r="D5" s="31"/>
      <c r="E5" s="31"/>
      <c r="F5" s="32" t="s">
        <v>195</v>
      </c>
      <c r="G5" s="112" t="s">
        <v>190</v>
      </c>
      <c r="H5" s="281" t="s">
        <v>191</v>
      </c>
      <c r="I5" s="282"/>
      <c r="J5" s="282"/>
      <c r="K5" s="282"/>
      <c r="L5" s="282"/>
      <c r="M5" s="282"/>
      <c r="N5" s="283"/>
      <c r="O5" s="281" t="s">
        <v>192</v>
      </c>
      <c r="P5" s="282"/>
      <c r="Q5" s="282"/>
      <c r="R5" s="282"/>
      <c r="S5" s="282"/>
      <c r="T5" s="282"/>
      <c r="U5" s="283"/>
    </row>
    <row r="6" spans="1:21" s="18" customFormat="1" ht="12.6" thickBot="1">
      <c r="A6" s="33"/>
      <c r="B6" s="21"/>
      <c r="C6" s="21"/>
      <c r="D6" s="21"/>
      <c r="E6" s="21"/>
      <c r="F6" s="34" t="s">
        <v>196</v>
      </c>
      <c r="G6" s="113" t="s">
        <v>1</v>
      </c>
      <c r="H6" s="24" t="s">
        <v>217</v>
      </c>
      <c r="I6" s="20" t="s">
        <v>197</v>
      </c>
      <c r="J6" s="20" t="s">
        <v>198</v>
      </c>
      <c r="K6" s="20" t="s">
        <v>200</v>
      </c>
      <c r="L6" s="20" t="s">
        <v>201</v>
      </c>
      <c r="M6" s="20" t="s">
        <v>199</v>
      </c>
      <c r="N6" s="120" t="s">
        <v>1</v>
      </c>
      <c r="O6" s="24" t="s">
        <v>217</v>
      </c>
      <c r="P6" s="20" t="s">
        <v>197</v>
      </c>
      <c r="Q6" s="20" t="s">
        <v>198</v>
      </c>
      <c r="R6" s="20" t="s">
        <v>200</v>
      </c>
      <c r="S6" s="20" t="s">
        <v>201</v>
      </c>
      <c r="T6" s="20" t="s">
        <v>199</v>
      </c>
      <c r="U6" s="120" t="s">
        <v>1</v>
      </c>
    </row>
    <row r="7" spans="1:21" ht="12.9" thickTop="1" thickBot="1">
      <c r="A7" s="69" t="s">
        <v>0</v>
      </c>
      <c r="B7" s="70"/>
      <c r="C7" s="70"/>
      <c r="D7" s="70"/>
      <c r="E7" s="70"/>
      <c r="F7" s="71"/>
      <c r="G7" s="149">
        <f t="shared" ref="G7" si="0">N7+U7</f>
        <v>7462277.2133405581</v>
      </c>
      <c r="H7" s="146">
        <v>349354.10435402393</v>
      </c>
      <c r="I7" s="147">
        <v>655235.91464978456</v>
      </c>
      <c r="J7" s="147">
        <v>928226.92444416881</v>
      </c>
      <c r="K7" s="147">
        <v>1022146.630501464</v>
      </c>
      <c r="L7" s="147">
        <v>632852.38915714622</v>
      </c>
      <c r="M7" s="147">
        <v>176597.92721736059</v>
      </c>
      <c r="N7" s="148">
        <f>SUM(H7:M7)</f>
        <v>3764413.8903239481</v>
      </c>
      <c r="O7" s="146">
        <v>326527.38137608767</v>
      </c>
      <c r="P7" s="147">
        <v>611992.59963847697</v>
      </c>
      <c r="Q7" s="147">
        <v>876849.74526891112</v>
      </c>
      <c r="R7" s="147">
        <v>998438.27433484793</v>
      </c>
      <c r="S7" s="147">
        <v>654010.56212428212</v>
      </c>
      <c r="T7" s="147">
        <v>230044.76027400419</v>
      </c>
      <c r="U7" s="148">
        <f>SUM(O7:T7)</f>
        <v>3697863.32301661</v>
      </c>
    </row>
    <row r="8" spans="1:21" ht="12.9" thickTop="1" thickBot="1">
      <c r="A8" s="69"/>
      <c r="B8" s="70"/>
      <c r="C8" s="70"/>
      <c r="D8" s="70"/>
      <c r="E8" s="70"/>
      <c r="F8" s="71"/>
      <c r="G8" s="149"/>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1">N10+U10</f>
        <v>56873404.552099824</v>
      </c>
      <c r="H10" s="67">
        <v>2996518.6925110817</v>
      </c>
      <c r="I10" s="68">
        <v>547388.45957291126</v>
      </c>
      <c r="J10" s="68">
        <v>1580618.3808746338</v>
      </c>
      <c r="K10" s="68">
        <v>3516036.7856464386</v>
      </c>
      <c r="L10" s="68">
        <v>8813196.4310073853</v>
      </c>
      <c r="M10" s="68">
        <v>12892903.173423767</v>
      </c>
      <c r="N10" s="123">
        <f t="shared" ref="N10:N41" si="2">SUM(H10:M10)</f>
        <v>30346661.923036218</v>
      </c>
      <c r="O10" s="67">
        <v>2660096.4249615669</v>
      </c>
      <c r="P10" s="68">
        <v>486752.460313797</v>
      </c>
      <c r="Q10" s="68">
        <v>1057075.7928204536</v>
      </c>
      <c r="R10" s="68">
        <v>2182402.8362827301</v>
      </c>
      <c r="S10" s="68">
        <v>5934259.893157959</v>
      </c>
      <c r="T10" s="68">
        <v>14206155.2215271</v>
      </c>
      <c r="U10" s="123">
        <f t="shared" ref="U10:U41" si="3">SUM(O10:T10)</f>
        <v>26526742.629063606</v>
      </c>
    </row>
    <row r="11" spans="1:21" s="19" customFormat="1" ht="15" customHeight="1">
      <c r="A11" s="72">
        <v>1</v>
      </c>
      <c r="B11" s="73" t="s">
        <v>4</v>
      </c>
      <c r="C11" s="266" t="s">
        <v>5</v>
      </c>
      <c r="D11" s="267"/>
      <c r="E11" s="267"/>
      <c r="F11" s="268"/>
      <c r="G11" s="74">
        <f t="shared" si="1"/>
        <v>11481463.43155559</v>
      </c>
      <c r="H11" s="75">
        <v>2427929.9795162678</v>
      </c>
      <c r="I11" s="76">
        <v>252030.75185735524</v>
      </c>
      <c r="J11" s="76">
        <v>340964.68581935763</v>
      </c>
      <c r="K11" s="76">
        <v>802476.64084810019</v>
      </c>
      <c r="L11" s="76">
        <v>911795.52468657494</v>
      </c>
      <c r="M11" s="76">
        <v>1233808.366932869</v>
      </c>
      <c r="N11" s="124">
        <f t="shared" si="2"/>
        <v>5969005.9496605247</v>
      </c>
      <c r="O11" s="75">
        <v>2153824.4826359749</v>
      </c>
      <c r="P11" s="76">
        <v>262243.35081880353</v>
      </c>
      <c r="Q11" s="76">
        <v>453760.05960217118</v>
      </c>
      <c r="R11" s="76">
        <v>656599.85790015757</v>
      </c>
      <c r="S11" s="76">
        <v>629681.0970954895</v>
      </c>
      <c r="T11" s="76">
        <v>1356348.6338424683</v>
      </c>
      <c r="U11" s="124">
        <f t="shared" si="3"/>
        <v>5512457.4818950649</v>
      </c>
    </row>
    <row r="12" spans="1:21" s="18" customFormat="1">
      <c r="A12" s="85">
        <v>2</v>
      </c>
      <c r="B12" s="86"/>
      <c r="C12" s="86" t="s">
        <v>6</v>
      </c>
      <c r="D12" s="87" t="s">
        <v>7</v>
      </c>
      <c r="E12" s="88"/>
      <c r="F12" s="89"/>
      <c r="G12" s="90">
        <f t="shared" si="1"/>
        <v>5491337.5446810406</v>
      </c>
      <c r="H12" s="91">
        <v>637703.09935869277</v>
      </c>
      <c r="I12" s="92">
        <v>199173.49832126498</v>
      </c>
      <c r="J12" s="92">
        <v>290659.77842400968</v>
      </c>
      <c r="K12" s="92">
        <v>708239.39845269918</v>
      </c>
      <c r="L12" s="92">
        <v>641772.60413944721</v>
      </c>
      <c r="M12" s="92">
        <v>526506.3058873415</v>
      </c>
      <c r="N12" s="125">
        <f t="shared" si="2"/>
        <v>3004054.6845834553</v>
      </c>
      <c r="O12" s="91">
        <v>611472.36565031856</v>
      </c>
      <c r="P12" s="92">
        <v>206599.4491509553</v>
      </c>
      <c r="Q12" s="92">
        <v>257509.60160160065</v>
      </c>
      <c r="R12" s="92">
        <v>446306.54342037439</v>
      </c>
      <c r="S12" s="92">
        <v>418785.99109995365</v>
      </c>
      <c r="T12" s="92">
        <v>546608.90917438269</v>
      </c>
      <c r="U12" s="125">
        <f t="shared" si="3"/>
        <v>2487282.8600975852</v>
      </c>
    </row>
    <row r="13" spans="1:21">
      <c r="A13" s="37">
        <v>3</v>
      </c>
      <c r="B13" s="17"/>
      <c r="C13" s="16"/>
      <c r="D13" s="38" t="s">
        <v>8</v>
      </c>
      <c r="E13" s="39" t="s">
        <v>9</v>
      </c>
      <c r="F13" s="40"/>
      <c r="G13" s="111">
        <f t="shared" si="1"/>
        <v>1292900.6319279568</v>
      </c>
      <c r="H13" s="26">
        <v>12495.014718016693</v>
      </c>
      <c r="I13" s="7">
        <v>7660.9702388208161</v>
      </c>
      <c r="J13" s="7">
        <v>79582.097978285921</v>
      </c>
      <c r="K13" s="7">
        <v>211080.75932297076</v>
      </c>
      <c r="L13" s="7">
        <v>297242.07179976103</v>
      </c>
      <c r="M13" s="7">
        <v>220520.72741594864</v>
      </c>
      <c r="N13" s="126">
        <f t="shared" si="2"/>
        <v>828581.6414738039</v>
      </c>
      <c r="O13" s="26">
        <v>12607.680111643554</v>
      </c>
      <c r="P13" s="7">
        <v>9824.1295047961084</v>
      </c>
      <c r="Q13" s="7">
        <v>55425.401768440322</v>
      </c>
      <c r="R13" s="7">
        <v>97010.735413260933</v>
      </c>
      <c r="S13" s="7">
        <v>141146.10276692949</v>
      </c>
      <c r="T13" s="7">
        <v>148304.94088908238</v>
      </c>
      <c r="U13" s="126">
        <f t="shared" si="3"/>
        <v>464318.99045415281</v>
      </c>
    </row>
    <row r="14" spans="1:21">
      <c r="A14" s="37">
        <v>4</v>
      </c>
      <c r="B14" s="41"/>
      <c r="C14" s="16"/>
      <c r="D14" s="38" t="s">
        <v>10</v>
      </c>
      <c r="E14" s="39" t="s">
        <v>11</v>
      </c>
      <c r="F14" s="40"/>
      <c r="G14" s="111">
        <f t="shared" si="1"/>
        <v>102360.53897116426</v>
      </c>
      <c r="H14" s="26">
        <v>36197.699833315157</v>
      </c>
      <c r="I14" s="7">
        <v>5097.1181437573978</v>
      </c>
      <c r="J14" s="7">
        <v>282.48819661402376</v>
      </c>
      <c r="K14" s="7">
        <v>450.59068015759112</v>
      </c>
      <c r="L14" s="7">
        <v>465.06738983478863</v>
      </c>
      <c r="M14" s="7">
        <v>300.7230760983075</v>
      </c>
      <c r="N14" s="126">
        <f t="shared" si="2"/>
        <v>42793.687319777266</v>
      </c>
      <c r="O14" s="26">
        <v>41379.428626447159</v>
      </c>
      <c r="P14" s="7">
        <v>9788.4689275568817</v>
      </c>
      <c r="Q14" s="7">
        <v>2516.8107007334474</v>
      </c>
      <c r="R14" s="7">
        <v>2283.3198381401598</v>
      </c>
      <c r="S14" s="7">
        <v>1973.5472358008847</v>
      </c>
      <c r="T14" s="7">
        <v>1625.2763227084652</v>
      </c>
      <c r="U14" s="126">
        <f t="shared" si="3"/>
        <v>59566.851651386998</v>
      </c>
    </row>
    <row r="15" spans="1:21">
      <c r="A15" s="37">
        <v>5</v>
      </c>
      <c r="B15" s="41"/>
      <c r="C15" s="16"/>
      <c r="D15" s="8"/>
      <c r="E15" s="17" t="s">
        <v>12</v>
      </c>
      <c r="F15" s="42" t="s">
        <v>13</v>
      </c>
      <c r="G15" s="111">
        <f t="shared" si="1"/>
        <v>95557.801017919061</v>
      </c>
      <c r="H15" s="26">
        <v>36197.699833315157</v>
      </c>
      <c r="I15" s="7">
        <v>5088.2922562187305</v>
      </c>
      <c r="J15" s="7">
        <v>239.49465079107904</v>
      </c>
      <c r="K15" s="7">
        <v>395.06825267453678</v>
      </c>
      <c r="L15" s="7">
        <v>432.77219650358893</v>
      </c>
      <c r="M15" s="7">
        <v>271.97698833089089</v>
      </c>
      <c r="N15" s="126">
        <f t="shared" si="2"/>
        <v>42625.304177833983</v>
      </c>
      <c r="O15" s="26">
        <v>41379.428626447159</v>
      </c>
      <c r="P15" s="7">
        <v>9737.7138581244508</v>
      </c>
      <c r="Q15" s="7">
        <v>628.10124148987234</v>
      </c>
      <c r="R15" s="7">
        <v>317.1462796186097</v>
      </c>
      <c r="S15" s="7">
        <v>453.48002425883897</v>
      </c>
      <c r="T15" s="7">
        <v>416.62681014614645</v>
      </c>
      <c r="U15" s="126">
        <f t="shared" si="3"/>
        <v>52932.496840085078</v>
      </c>
    </row>
    <row r="16" spans="1:21">
      <c r="A16" s="37">
        <v>6</v>
      </c>
      <c r="B16" s="41"/>
      <c r="C16" s="16"/>
      <c r="D16" s="8"/>
      <c r="E16" s="17" t="s">
        <v>14</v>
      </c>
      <c r="F16" s="42" t="s">
        <v>15</v>
      </c>
      <c r="G16" s="111">
        <f t="shared" si="1"/>
        <v>1323.7511735330409</v>
      </c>
      <c r="H16" s="26">
        <v>0</v>
      </c>
      <c r="I16" s="7">
        <v>0</v>
      </c>
      <c r="J16" s="7">
        <v>0</v>
      </c>
      <c r="K16" s="7">
        <v>0</v>
      </c>
      <c r="L16" s="7">
        <v>0</v>
      </c>
      <c r="M16" s="7">
        <v>0</v>
      </c>
      <c r="N16" s="126">
        <f t="shared" si="2"/>
        <v>0</v>
      </c>
      <c r="O16" s="26">
        <v>0</v>
      </c>
      <c r="P16" s="7">
        <v>14.17578486243292</v>
      </c>
      <c r="Q16" s="7">
        <v>433.94205004989635</v>
      </c>
      <c r="R16" s="7">
        <v>350.19509155210108</v>
      </c>
      <c r="S16" s="7">
        <v>277.11835629330017</v>
      </c>
      <c r="T16" s="7">
        <v>248.31989077531034</v>
      </c>
      <c r="U16" s="126">
        <f t="shared" si="3"/>
        <v>1323.7511735330409</v>
      </c>
    </row>
    <row r="17" spans="1:21">
      <c r="A17" s="37">
        <v>7</v>
      </c>
      <c r="B17" s="41"/>
      <c r="C17" s="16"/>
      <c r="D17" s="8"/>
      <c r="E17" s="17" t="s">
        <v>16</v>
      </c>
      <c r="F17" s="42" t="s">
        <v>17</v>
      </c>
      <c r="G17" s="111">
        <f t="shared" si="1"/>
        <v>3680.3210415864387</v>
      </c>
      <c r="H17" s="26">
        <v>0</v>
      </c>
      <c r="I17" s="7">
        <v>5.7845577366106227</v>
      </c>
      <c r="J17" s="7">
        <v>32.034414656816807</v>
      </c>
      <c r="K17" s="7">
        <v>35.277676128214807</v>
      </c>
      <c r="L17" s="7">
        <v>15.952175975231512</v>
      </c>
      <c r="M17" s="7">
        <v>17.351763496939384</v>
      </c>
      <c r="N17" s="126">
        <f t="shared" si="2"/>
        <v>106.40058799381313</v>
      </c>
      <c r="O17" s="26">
        <v>0</v>
      </c>
      <c r="P17" s="7">
        <v>24.885022756716353</v>
      </c>
      <c r="Q17" s="7">
        <v>918.45347585447598</v>
      </c>
      <c r="R17" s="7">
        <v>1039.1645519668236</v>
      </c>
      <c r="S17" s="7">
        <v>847.46610806044191</v>
      </c>
      <c r="T17" s="7">
        <v>743.95129495416768</v>
      </c>
      <c r="U17" s="126">
        <f t="shared" si="3"/>
        <v>3573.9204535926256</v>
      </c>
    </row>
    <row r="18" spans="1:21">
      <c r="A18" s="37">
        <v>8</v>
      </c>
      <c r="B18" s="41"/>
      <c r="C18" s="12"/>
      <c r="D18" s="12"/>
      <c r="E18" s="17" t="s">
        <v>18</v>
      </c>
      <c r="F18" s="42" t="s">
        <v>19</v>
      </c>
      <c r="G18" s="111">
        <f t="shared" si="1"/>
        <v>0</v>
      </c>
      <c r="H18" s="26">
        <v>0</v>
      </c>
      <c r="I18" s="7">
        <v>0</v>
      </c>
      <c r="J18" s="7">
        <v>0</v>
      </c>
      <c r="K18" s="7">
        <v>0</v>
      </c>
      <c r="L18" s="7">
        <v>0</v>
      </c>
      <c r="M18" s="7">
        <v>0</v>
      </c>
      <c r="N18" s="126">
        <f t="shared" si="2"/>
        <v>0</v>
      </c>
      <c r="O18" s="26">
        <v>0</v>
      </c>
      <c r="P18" s="7">
        <v>0</v>
      </c>
      <c r="Q18" s="7">
        <v>0</v>
      </c>
      <c r="R18" s="7">
        <v>0</v>
      </c>
      <c r="S18" s="7">
        <v>0</v>
      </c>
      <c r="T18" s="7">
        <v>0</v>
      </c>
      <c r="U18" s="126">
        <f t="shared" si="3"/>
        <v>0</v>
      </c>
    </row>
    <row r="19" spans="1:21">
      <c r="A19" s="37">
        <v>9</v>
      </c>
      <c r="B19" s="41"/>
      <c r="C19" s="16"/>
      <c r="D19" s="8"/>
      <c r="E19" s="17" t="s">
        <v>20</v>
      </c>
      <c r="F19" s="42" t="s">
        <v>21</v>
      </c>
      <c r="G19" s="111">
        <f t="shared" si="1"/>
        <v>1798.6657903093442</v>
      </c>
      <c r="H19" s="26">
        <v>0</v>
      </c>
      <c r="I19" s="7">
        <v>3.0413720566270968</v>
      </c>
      <c r="J19" s="7">
        <v>10.959131807525409</v>
      </c>
      <c r="K19" s="7">
        <v>20.24475628836808</v>
      </c>
      <c r="L19" s="7">
        <v>16.34301791046164</v>
      </c>
      <c r="M19" s="7">
        <v>11.394324755570779</v>
      </c>
      <c r="N19" s="126">
        <f t="shared" si="2"/>
        <v>61.982602818553005</v>
      </c>
      <c r="O19" s="26">
        <v>0</v>
      </c>
      <c r="P19" s="7">
        <v>11.694259774343664</v>
      </c>
      <c r="Q19" s="7">
        <v>536.31393576198025</v>
      </c>
      <c r="R19" s="7">
        <v>576.8139513595961</v>
      </c>
      <c r="S19" s="7">
        <v>395.48272212827578</v>
      </c>
      <c r="T19" s="7">
        <v>216.37831846659537</v>
      </c>
      <c r="U19" s="126">
        <f t="shared" si="3"/>
        <v>1736.6831874907912</v>
      </c>
    </row>
    <row r="20" spans="1:21">
      <c r="A20" s="37">
        <v>10</v>
      </c>
      <c r="B20" s="41"/>
      <c r="C20" s="16"/>
      <c r="D20" s="38" t="s">
        <v>22</v>
      </c>
      <c r="E20" s="39" t="s">
        <v>23</v>
      </c>
      <c r="F20" s="40"/>
      <c r="G20" s="111">
        <f t="shared" si="1"/>
        <v>1011992.2193354862</v>
      </c>
      <c r="H20" s="26">
        <v>33466.902059584856</v>
      </c>
      <c r="I20" s="7">
        <v>24687.072656145319</v>
      </c>
      <c r="J20" s="7">
        <v>71331.823627059348</v>
      </c>
      <c r="K20" s="7">
        <v>342469.68909987807</v>
      </c>
      <c r="L20" s="7">
        <v>111430.43496295437</v>
      </c>
      <c r="M20" s="7">
        <v>8878.9551474144682</v>
      </c>
      <c r="N20" s="126">
        <f t="shared" si="2"/>
        <v>592264.87755303644</v>
      </c>
      <c r="O20" s="26">
        <v>32521.139104232192</v>
      </c>
      <c r="P20" s="7">
        <v>23529.454432075843</v>
      </c>
      <c r="Q20" s="7">
        <v>71503.34069672972</v>
      </c>
      <c r="R20" s="7">
        <v>231226.17278343625</v>
      </c>
      <c r="S20" s="7">
        <v>56441.609811715782</v>
      </c>
      <c r="T20" s="7">
        <v>4505.6249542599544</v>
      </c>
      <c r="U20" s="126">
        <f t="shared" si="3"/>
        <v>419727.34178244974</v>
      </c>
    </row>
    <row r="21" spans="1:21">
      <c r="A21" s="37">
        <v>11</v>
      </c>
      <c r="B21" s="41"/>
      <c r="C21" s="16"/>
      <c r="D21" s="38" t="s">
        <v>24</v>
      </c>
      <c r="E21" s="39" t="s">
        <v>25</v>
      </c>
      <c r="F21" s="40"/>
      <c r="G21" s="111">
        <f t="shared" si="1"/>
        <v>1382706.7881613541</v>
      </c>
      <c r="H21" s="26">
        <v>246011.47667313367</v>
      </c>
      <c r="I21" s="7">
        <v>42107.404365137219</v>
      </c>
      <c r="J21" s="7">
        <v>42289.787014787085</v>
      </c>
      <c r="K21" s="7">
        <v>58401.884851606563</v>
      </c>
      <c r="L21" s="7">
        <v>108973.83346373588</v>
      </c>
      <c r="M21" s="7">
        <v>171151.81751202047</v>
      </c>
      <c r="N21" s="126">
        <f t="shared" si="2"/>
        <v>668936.20388042089</v>
      </c>
      <c r="O21" s="26">
        <v>231320.66563028097</v>
      </c>
      <c r="P21" s="7">
        <v>41439.903015819378</v>
      </c>
      <c r="Q21" s="7">
        <v>42939.072793443687</v>
      </c>
      <c r="R21" s="7">
        <v>44139.217808137648</v>
      </c>
      <c r="S21" s="7">
        <v>115132.28399616294</v>
      </c>
      <c r="T21" s="7">
        <v>238799.44103708863</v>
      </c>
      <c r="U21" s="126">
        <f t="shared" si="3"/>
        <v>713770.58428093325</v>
      </c>
    </row>
    <row r="22" spans="1:21">
      <c r="A22" s="37">
        <v>12</v>
      </c>
      <c r="B22" s="41"/>
      <c r="C22" s="16"/>
      <c r="D22" s="38" t="s">
        <v>26</v>
      </c>
      <c r="E22" s="39" t="s">
        <v>27</v>
      </c>
      <c r="F22" s="40"/>
      <c r="G22" s="111">
        <f t="shared" si="1"/>
        <v>156115.91660425509</v>
      </c>
      <c r="H22" s="26">
        <v>56764.623747973434</v>
      </c>
      <c r="I22" s="7">
        <v>10534.322299707681</v>
      </c>
      <c r="J22" s="7">
        <v>3957.633220852993</v>
      </c>
      <c r="K22" s="7">
        <v>3981.9647494825185</v>
      </c>
      <c r="L22" s="7">
        <v>4344.3201547493227</v>
      </c>
      <c r="M22" s="7">
        <v>2189.4995900480135</v>
      </c>
      <c r="N22" s="126">
        <f t="shared" si="2"/>
        <v>81772.36376281397</v>
      </c>
      <c r="O22" s="26">
        <v>50417.923526840124</v>
      </c>
      <c r="P22" s="7">
        <v>13644.015112555295</v>
      </c>
      <c r="Q22" s="7">
        <v>3250.622737464786</v>
      </c>
      <c r="R22" s="7">
        <v>2074.2982372520491</v>
      </c>
      <c r="S22" s="7">
        <v>2744.4096789589385</v>
      </c>
      <c r="T22" s="7">
        <v>2212.2835483699455</v>
      </c>
      <c r="U22" s="126">
        <f t="shared" si="3"/>
        <v>74343.552841441138</v>
      </c>
    </row>
    <row r="23" spans="1:21">
      <c r="A23" s="37">
        <v>13</v>
      </c>
      <c r="B23" s="41"/>
      <c r="C23" s="16"/>
      <c r="D23" s="8"/>
      <c r="E23" s="17" t="s">
        <v>12</v>
      </c>
      <c r="F23" s="42" t="s">
        <v>28</v>
      </c>
      <c r="G23" s="111">
        <f t="shared" si="1"/>
        <v>9989.0006045378777</v>
      </c>
      <c r="H23" s="26">
        <v>175.4122114777565</v>
      </c>
      <c r="I23" s="7">
        <v>3400.0380056030262</v>
      </c>
      <c r="J23" s="7">
        <v>353.50601504873339</v>
      </c>
      <c r="K23" s="7">
        <v>132.97065077476873</v>
      </c>
      <c r="L23" s="7">
        <v>90.464726254591369</v>
      </c>
      <c r="M23" s="7">
        <v>6.3950179517269135</v>
      </c>
      <c r="N23" s="126">
        <f t="shared" si="2"/>
        <v>4158.7866271106031</v>
      </c>
      <c r="O23" s="26">
        <v>166.21654666215181</v>
      </c>
      <c r="P23" s="7">
        <v>5010.7994580116065</v>
      </c>
      <c r="Q23" s="7">
        <v>484.99061831500512</v>
      </c>
      <c r="R23" s="7">
        <v>120.73021768690342</v>
      </c>
      <c r="S23" s="7">
        <v>38.748464306787355</v>
      </c>
      <c r="T23" s="7">
        <v>8.7286724448204041</v>
      </c>
      <c r="U23" s="126">
        <f t="shared" si="3"/>
        <v>5830.2139774272746</v>
      </c>
    </row>
    <row r="24" spans="1:21">
      <c r="A24" s="37">
        <v>14</v>
      </c>
      <c r="B24" s="17"/>
      <c r="C24" s="16"/>
      <c r="D24" s="8"/>
      <c r="E24" s="17" t="s">
        <v>14</v>
      </c>
      <c r="F24" s="42" t="s">
        <v>29</v>
      </c>
      <c r="G24" s="111">
        <f t="shared" si="1"/>
        <v>1446.7968672991592</v>
      </c>
      <c r="H24" s="26">
        <v>470.11311998894234</v>
      </c>
      <c r="I24" s="7">
        <v>147.55603676641476</v>
      </c>
      <c r="J24" s="7">
        <v>46.735021396005322</v>
      </c>
      <c r="K24" s="7">
        <v>44.310838297773444</v>
      </c>
      <c r="L24" s="7">
        <v>37.513611691698316</v>
      </c>
      <c r="M24" s="7">
        <v>1.696933776140213</v>
      </c>
      <c r="N24" s="126">
        <f t="shared" si="2"/>
        <v>747.9255619169744</v>
      </c>
      <c r="O24" s="26">
        <v>462.89697557233376</v>
      </c>
      <c r="P24" s="7">
        <v>151.22793320901837</v>
      </c>
      <c r="Q24" s="7">
        <v>35.910437677386653</v>
      </c>
      <c r="R24" s="7">
        <v>30.007018305732345</v>
      </c>
      <c r="S24" s="7">
        <v>17.521338390979508</v>
      </c>
      <c r="T24" s="7">
        <v>1.3076022267341614</v>
      </c>
      <c r="U24" s="126">
        <f t="shared" si="3"/>
        <v>698.8713053821848</v>
      </c>
    </row>
    <row r="25" spans="1:21">
      <c r="A25" s="37">
        <v>15</v>
      </c>
      <c r="B25" s="17"/>
      <c r="C25" s="16"/>
      <c r="D25" s="8"/>
      <c r="E25" s="17" t="s">
        <v>16</v>
      </c>
      <c r="F25" s="42" t="s">
        <v>30</v>
      </c>
      <c r="G25" s="111">
        <f t="shared" si="1"/>
        <v>90956.355018461472</v>
      </c>
      <c r="H25" s="26">
        <v>36423.345668461174</v>
      </c>
      <c r="I25" s="7">
        <v>5570.7109780002202</v>
      </c>
      <c r="J25" s="7">
        <v>698.96589687073276</v>
      </c>
      <c r="K25" s="7">
        <v>146.02931490876449</v>
      </c>
      <c r="L25" s="7">
        <v>531.24720907367589</v>
      </c>
      <c r="M25" s="7">
        <v>890.10069745779037</v>
      </c>
      <c r="N25" s="126">
        <f t="shared" si="2"/>
        <v>44260.399764772359</v>
      </c>
      <c r="O25" s="26">
        <v>37591.963530547917</v>
      </c>
      <c r="P25" s="7">
        <v>7267.2437402589048</v>
      </c>
      <c r="Q25" s="7">
        <v>1189.6190191997923</v>
      </c>
      <c r="R25" s="7">
        <v>271.84748930952975</v>
      </c>
      <c r="S25" s="7">
        <v>336.67579208933785</v>
      </c>
      <c r="T25" s="7">
        <v>38.605682283639908</v>
      </c>
      <c r="U25" s="126">
        <f t="shared" si="3"/>
        <v>46695.955253689121</v>
      </c>
    </row>
    <row r="26" spans="1:21">
      <c r="A26" s="37">
        <v>16</v>
      </c>
      <c r="B26" s="17"/>
      <c r="C26" s="16"/>
      <c r="D26" s="8"/>
      <c r="E26" s="17" t="s">
        <v>18</v>
      </c>
      <c r="F26" s="42" t="s">
        <v>31</v>
      </c>
      <c r="G26" s="111">
        <f t="shared" si="1"/>
        <v>53723.763365482155</v>
      </c>
      <c r="H26" s="26">
        <v>19695.752495729947</v>
      </c>
      <c r="I26" s="7">
        <v>1416.0172176673077</v>
      </c>
      <c r="J26" s="7">
        <v>2858.426300584877</v>
      </c>
      <c r="K26" s="7">
        <v>3658.6539804490749</v>
      </c>
      <c r="L26" s="7">
        <v>3685.0946301264339</v>
      </c>
      <c r="M26" s="7">
        <v>1291.3069545118196</v>
      </c>
      <c r="N26" s="126">
        <f t="shared" si="2"/>
        <v>32605.25157906946</v>
      </c>
      <c r="O26" s="26">
        <v>12196.84609172761</v>
      </c>
      <c r="P26" s="7">
        <v>1214.7439299216931</v>
      </c>
      <c r="Q26" s="7">
        <v>1540.1026127770019</v>
      </c>
      <c r="R26" s="7">
        <v>1651.7135200445191</v>
      </c>
      <c r="S26" s="7">
        <v>2351.4640445802361</v>
      </c>
      <c r="T26" s="7">
        <v>2163.6415873616352</v>
      </c>
      <c r="U26" s="126">
        <f t="shared" si="3"/>
        <v>21118.511786412695</v>
      </c>
    </row>
    <row r="27" spans="1:21">
      <c r="A27" s="37">
        <v>17</v>
      </c>
      <c r="B27" s="17"/>
      <c r="C27" s="16"/>
      <c r="D27" s="38" t="s">
        <v>32</v>
      </c>
      <c r="E27" s="39" t="s">
        <v>33</v>
      </c>
      <c r="F27" s="40"/>
      <c r="G27" s="111">
        <f t="shared" si="1"/>
        <v>278812.26393109653</v>
      </c>
      <c r="H27" s="26">
        <v>40777.623991522938</v>
      </c>
      <c r="I27" s="7">
        <v>27615.278207078576</v>
      </c>
      <c r="J27" s="7">
        <v>27625.835146531463</v>
      </c>
      <c r="K27" s="7">
        <v>21092.205043777823</v>
      </c>
      <c r="L27" s="7">
        <v>19044.836832687259</v>
      </c>
      <c r="M27" s="7">
        <v>11199.904319770634</v>
      </c>
      <c r="N27" s="126">
        <f t="shared" si="2"/>
        <v>147355.68354136869</v>
      </c>
      <c r="O27" s="26">
        <v>42000.151831954718</v>
      </c>
      <c r="P27" s="7">
        <v>24082.913072524592</v>
      </c>
      <c r="Q27" s="7">
        <v>21726.366860761307</v>
      </c>
      <c r="R27" s="7">
        <v>14130.782696839422</v>
      </c>
      <c r="S27" s="7">
        <v>14733.421450670809</v>
      </c>
      <c r="T27" s="7">
        <v>14782.944476976991</v>
      </c>
      <c r="U27" s="126">
        <f t="shared" si="3"/>
        <v>131456.58038972784</v>
      </c>
    </row>
    <row r="28" spans="1:21">
      <c r="A28" s="37">
        <v>18</v>
      </c>
      <c r="B28" s="12"/>
      <c r="C28" s="12"/>
      <c r="D28" s="38" t="s">
        <v>34</v>
      </c>
      <c r="E28" s="39" t="s">
        <v>35</v>
      </c>
      <c r="F28" s="43"/>
      <c r="G28" s="111">
        <f t="shared" si="1"/>
        <v>104482.43844133476</v>
      </c>
      <c r="H28" s="26">
        <v>8229.2435851776972</v>
      </c>
      <c r="I28" s="7">
        <v>5329.9297320730984</v>
      </c>
      <c r="J28" s="7">
        <v>4724.0354188363999</v>
      </c>
      <c r="K28" s="7">
        <v>5810.989163223654</v>
      </c>
      <c r="L28" s="7">
        <v>9950.8622047221288</v>
      </c>
      <c r="M28" s="7">
        <v>15217.275722293183</v>
      </c>
      <c r="N28" s="126">
        <f t="shared" si="2"/>
        <v>49262.335826326162</v>
      </c>
      <c r="O28" s="26">
        <v>8251.5907809378114</v>
      </c>
      <c r="P28" s="7">
        <v>5380.2507561964449</v>
      </c>
      <c r="Q28" s="7">
        <v>4656.5101477592252</v>
      </c>
      <c r="R28" s="7">
        <v>4622.4541915301234</v>
      </c>
      <c r="S28" s="7">
        <v>10146.507522370666</v>
      </c>
      <c r="T28" s="7">
        <v>22162.789216214325</v>
      </c>
      <c r="U28" s="126">
        <f t="shared" si="3"/>
        <v>55220.102615008596</v>
      </c>
    </row>
    <row r="29" spans="1:21">
      <c r="A29" s="37">
        <v>19</v>
      </c>
      <c r="B29" s="17"/>
      <c r="C29" s="16"/>
      <c r="D29" s="38" t="s">
        <v>36</v>
      </c>
      <c r="E29" s="39" t="s">
        <v>37</v>
      </c>
      <c r="F29" s="40"/>
      <c r="G29" s="111">
        <f t="shared" si="1"/>
        <v>110830.03603004002</v>
      </c>
      <c r="H29" s="26">
        <v>1395.5923011723826</v>
      </c>
      <c r="I29" s="7">
        <v>624.74456261016894</v>
      </c>
      <c r="J29" s="7">
        <v>7082.5077774198726</v>
      </c>
      <c r="K29" s="7">
        <v>17884.953624226153</v>
      </c>
      <c r="L29" s="7">
        <v>21800.579074926674</v>
      </c>
      <c r="M29" s="7">
        <v>11210.796243380755</v>
      </c>
      <c r="N29" s="126">
        <f t="shared" si="2"/>
        <v>59999.173583736003</v>
      </c>
      <c r="O29" s="26">
        <v>1217.0920878367506</v>
      </c>
      <c r="P29" s="7">
        <v>651.08541846534354</v>
      </c>
      <c r="Q29" s="7">
        <v>7217.3245118008927</v>
      </c>
      <c r="R29" s="7">
        <v>12774.788317833096</v>
      </c>
      <c r="S29" s="7">
        <v>16690.233178682625</v>
      </c>
      <c r="T29" s="7">
        <v>12280.338931685314</v>
      </c>
      <c r="U29" s="126">
        <f t="shared" si="3"/>
        <v>50830.862446304018</v>
      </c>
    </row>
    <row r="30" spans="1:21">
      <c r="A30" s="37">
        <v>20</v>
      </c>
      <c r="B30" s="17"/>
      <c r="C30" s="16"/>
      <c r="D30" s="38" t="s">
        <v>38</v>
      </c>
      <c r="E30" s="39" t="s">
        <v>39</v>
      </c>
      <c r="F30" s="40"/>
      <c r="G30" s="111">
        <f t="shared" si="1"/>
        <v>2552.7119631289534</v>
      </c>
      <c r="H30" s="26">
        <v>0</v>
      </c>
      <c r="I30" s="7">
        <v>107.65983250131831</v>
      </c>
      <c r="J30" s="7">
        <v>108.90118354812148</v>
      </c>
      <c r="K30" s="7">
        <v>186.98453579877969</v>
      </c>
      <c r="L30" s="7">
        <v>513.40187933621928</v>
      </c>
      <c r="M30" s="7">
        <v>310.26121364592109</v>
      </c>
      <c r="N30" s="126">
        <f t="shared" si="2"/>
        <v>1227.2086448303598</v>
      </c>
      <c r="O30" s="26">
        <v>0</v>
      </c>
      <c r="P30" s="7">
        <v>112.8808279583609</v>
      </c>
      <c r="Q30" s="7">
        <v>132.90273809607606</v>
      </c>
      <c r="R30" s="7">
        <v>162.24883209864493</v>
      </c>
      <c r="S30" s="7">
        <v>528.42464068904519</v>
      </c>
      <c r="T30" s="7">
        <v>389.04627945646644</v>
      </c>
      <c r="U30" s="126">
        <f t="shared" si="3"/>
        <v>1325.5033182985935</v>
      </c>
    </row>
    <row r="31" spans="1:21">
      <c r="A31" s="37">
        <v>21</v>
      </c>
      <c r="B31" s="17"/>
      <c r="C31" s="16"/>
      <c r="D31" s="38" t="s">
        <v>40</v>
      </c>
      <c r="E31" s="39" t="s">
        <v>41</v>
      </c>
      <c r="F31" s="40"/>
      <c r="G31" s="111">
        <f t="shared" si="1"/>
        <v>573721.24006659025</v>
      </c>
      <c r="H31" s="26">
        <v>149333.63148126763</v>
      </c>
      <c r="I31" s="7">
        <v>37502.056039786876</v>
      </c>
      <c r="J31" s="7">
        <v>25848.452534687851</v>
      </c>
      <c r="K31" s="7">
        <v>25243.654842898017</v>
      </c>
      <c r="L31" s="7">
        <v>29283.02313669119</v>
      </c>
      <c r="M31" s="7">
        <v>20343.276792375371</v>
      </c>
      <c r="N31" s="126">
        <f t="shared" si="2"/>
        <v>287554.09482770693</v>
      </c>
      <c r="O31" s="26">
        <v>153128.76102837358</v>
      </c>
      <c r="P31" s="7">
        <v>39616.911160263291</v>
      </c>
      <c r="Q31" s="7">
        <v>22626.662397065789</v>
      </c>
      <c r="R31" s="7">
        <v>19712.473746754113</v>
      </c>
      <c r="S31" s="7">
        <v>27282.902788532898</v>
      </c>
      <c r="T31" s="7">
        <v>23799.434117893688</v>
      </c>
      <c r="U31" s="126">
        <f t="shared" si="3"/>
        <v>286167.14523888333</v>
      </c>
    </row>
    <row r="32" spans="1:21">
      <c r="A32" s="37">
        <v>22</v>
      </c>
      <c r="B32" s="17"/>
      <c r="C32" s="16"/>
      <c r="D32" s="38"/>
      <c r="E32" s="17" t="s">
        <v>12</v>
      </c>
      <c r="F32" s="42" t="s">
        <v>42</v>
      </c>
      <c r="G32" s="111">
        <f t="shared" si="1"/>
        <v>446445.9479184018</v>
      </c>
      <c r="H32" s="26">
        <v>142167.06292685866</v>
      </c>
      <c r="I32" s="7">
        <v>29300.060640223091</v>
      </c>
      <c r="J32" s="7">
        <v>15627.569833464921</v>
      </c>
      <c r="K32" s="7">
        <v>13251.559589110315</v>
      </c>
      <c r="L32" s="7">
        <v>11582.73247051239</v>
      </c>
      <c r="M32" s="7">
        <v>7993.2158334478736</v>
      </c>
      <c r="N32" s="126">
        <f t="shared" si="2"/>
        <v>219922.20129361725</v>
      </c>
      <c r="O32" s="26">
        <v>146493.33807079494</v>
      </c>
      <c r="P32" s="7">
        <v>32436.255197688937</v>
      </c>
      <c r="Q32" s="7">
        <v>15246.86838982068</v>
      </c>
      <c r="R32" s="7">
        <v>10452.883254632354</v>
      </c>
      <c r="S32" s="7">
        <v>12002.414772853255</v>
      </c>
      <c r="T32" s="7">
        <v>9891.9869389943779</v>
      </c>
      <c r="U32" s="126">
        <f t="shared" si="3"/>
        <v>226523.74662478454</v>
      </c>
    </row>
    <row r="33" spans="1:21">
      <c r="A33" s="37">
        <v>23</v>
      </c>
      <c r="B33" s="17"/>
      <c r="C33" s="16"/>
      <c r="D33" s="8"/>
      <c r="E33" s="17" t="s">
        <v>14</v>
      </c>
      <c r="F33" s="42" t="s">
        <v>43</v>
      </c>
      <c r="G33" s="111">
        <f t="shared" si="1"/>
        <v>3077.2969242781401</v>
      </c>
      <c r="H33" s="26">
        <v>29.470533363521099</v>
      </c>
      <c r="I33" s="7">
        <v>429.41818302869797</v>
      </c>
      <c r="J33" s="7">
        <v>518.98415458202362</v>
      </c>
      <c r="K33" s="7">
        <v>341.61124578118324</v>
      </c>
      <c r="L33" s="7">
        <v>144.67040520906448</v>
      </c>
      <c r="M33" s="7">
        <v>39.683641642332077</v>
      </c>
      <c r="N33" s="126">
        <f t="shared" si="2"/>
        <v>1503.8381636068225</v>
      </c>
      <c r="O33" s="26">
        <v>33.569450296461582</v>
      </c>
      <c r="P33" s="7">
        <v>472.30768811702728</v>
      </c>
      <c r="Q33" s="7">
        <v>529.77205473184586</v>
      </c>
      <c r="R33" s="7">
        <v>349.19537925720215</v>
      </c>
      <c r="S33" s="7">
        <v>143.20632401108742</v>
      </c>
      <c r="T33" s="7">
        <v>45.407864257693291</v>
      </c>
      <c r="U33" s="126">
        <f t="shared" si="3"/>
        <v>1573.4587606713176</v>
      </c>
    </row>
    <row r="34" spans="1:21">
      <c r="A34" s="37">
        <v>24</v>
      </c>
      <c r="B34" s="17"/>
      <c r="C34" s="16"/>
      <c r="D34" s="8"/>
      <c r="E34" s="17" t="s">
        <v>16</v>
      </c>
      <c r="F34" s="42" t="s">
        <v>44</v>
      </c>
      <c r="G34" s="111">
        <f t="shared" si="1"/>
        <v>7727.8790118510733</v>
      </c>
      <c r="H34" s="26">
        <v>0.80271707638894441</v>
      </c>
      <c r="I34" s="7">
        <v>1.1753486389352474</v>
      </c>
      <c r="J34" s="7">
        <v>29.68800405744696</v>
      </c>
      <c r="K34" s="7">
        <v>464.95460057677701</v>
      </c>
      <c r="L34" s="7">
        <v>1869.9524725675583</v>
      </c>
      <c r="M34" s="7">
        <v>1950.5845584943891</v>
      </c>
      <c r="N34" s="126">
        <f t="shared" si="2"/>
        <v>4317.1577014114955</v>
      </c>
      <c r="O34" s="26">
        <v>0.85893152770586312</v>
      </c>
      <c r="P34" s="7">
        <v>1.057519108930137</v>
      </c>
      <c r="Q34" s="7">
        <v>11.315638156491332</v>
      </c>
      <c r="R34" s="7">
        <v>217.04100239183754</v>
      </c>
      <c r="S34" s="7">
        <v>1174.5546100139618</v>
      </c>
      <c r="T34" s="7">
        <v>2005.8936092406511</v>
      </c>
      <c r="U34" s="126">
        <f t="shared" si="3"/>
        <v>3410.7213104395778</v>
      </c>
    </row>
    <row r="35" spans="1:21">
      <c r="A35" s="37">
        <v>25</v>
      </c>
      <c r="B35" s="17"/>
      <c r="C35" s="16"/>
      <c r="D35" s="8"/>
      <c r="E35" s="17" t="s">
        <v>18</v>
      </c>
      <c r="F35" s="42" t="s">
        <v>45</v>
      </c>
      <c r="G35" s="111">
        <f t="shared" si="1"/>
        <v>24072.074452869594</v>
      </c>
      <c r="H35" s="26">
        <v>161.80179607123137</v>
      </c>
      <c r="I35" s="7">
        <v>900.44137364625931</v>
      </c>
      <c r="J35" s="7">
        <v>2019.8017578572035</v>
      </c>
      <c r="K35" s="7">
        <v>3179.7425017766654</v>
      </c>
      <c r="L35" s="7">
        <v>4234.2398056983948</v>
      </c>
      <c r="M35" s="7">
        <v>2108.3970365747809</v>
      </c>
      <c r="N35" s="126">
        <f t="shared" si="2"/>
        <v>12604.424271624535</v>
      </c>
      <c r="O35" s="26">
        <v>157.91322233527899</v>
      </c>
      <c r="P35" s="7">
        <v>973.74185135215521</v>
      </c>
      <c r="Q35" s="7">
        <v>1294.3793745152652</v>
      </c>
      <c r="R35" s="7">
        <v>2384.1555260717869</v>
      </c>
      <c r="S35" s="7">
        <v>4057.7975437492132</v>
      </c>
      <c r="T35" s="7">
        <v>2599.6626632213593</v>
      </c>
      <c r="U35" s="126">
        <f t="shared" si="3"/>
        <v>11467.650181245059</v>
      </c>
    </row>
    <row r="36" spans="1:21">
      <c r="A36" s="37">
        <v>26</v>
      </c>
      <c r="B36" s="17"/>
      <c r="C36" s="16"/>
      <c r="D36" s="8"/>
      <c r="E36" s="17" t="s">
        <v>20</v>
      </c>
      <c r="F36" s="42" t="s">
        <v>46</v>
      </c>
      <c r="G36" s="111">
        <f t="shared" si="1"/>
        <v>14453.969251690354</v>
      </c>
      <c r="H36" s="26">
        <v>1438.9318821208728</v>
      </c>
      <c r="I36" s="7">
        <v>625.03468975134092</v>
      </c>
      <c r="J36" s="7">
        <v>1315.8187507930561</v>
      </c>
      <c r="K36" s="7">
        <v>1431.2796203920152</v>
      </c>
      <c r="L36" s="7">
        <v>1569.5994253202807</v>
      </c>
      <c r="M36" s="7">
        <v>1281.5263458646368</v>
      </c>
      <c r="N36" s="126">
        <f t="shared" si="2"/>
        <v>7662.1907142422024</v>
      </c>
      <c r="O36" s="26">
        <v>1392.210873089535</v>
      </c>
      <c r="P36" s="7">
        <v>607.96079916509643</v>
      </c>
      <c r="Q36" s="7">
        <v>1160.3471226220136</v>
      </c>
      <c r="R36" s="7">
        <v>1141.5204987730831</v>
      </c>
      <c r="S36" s="7">
        <v>1329.7799967923202</v>
      </c>
      <c r="T36" s="7">
        <v>1159.9592470061034</v>
      </c>
      <c r="U36" s="126">
        <f t="shared" si="3"/>
        <v>6791.7785374481518</v>
      </c>
    </row>
    <row r="37" spans="1:21">
      <c r="A37" s="37">
        <v>27</v>
      </c>
      <c r="B37" s="17"/>
      <c r="C37" s="16"/>
      <c r="D37" s="8"/>
      <c r="E37" s="17" t="s">
        <v>47</v>
      </c>
      <c r="F37" s="42" t="s">
        <v>210</v>
      </c>
      <c r="G37" s="111">
        <f t="shared" si="1"/>
        <v>0.38413688540458679</v>
      </c>
      <c r="H37" s="26">
        <v>0</v>
      </c>
      <c r="I37" s="7">
        <v>0</v>
      </c>
      <c r="J37" s="7">
        <v>0</v>
      </c>
      <c r="K37" s="7">
        <v>0</v>
      </c>
      <c r="L37" s="7">
        <v>0.38413688540458679</v>
      </c>
      <c r="M37" s="7">
        <v>0</v>
      </c>
      <c r="N37" s="126">
        <f t="shared" si="2"/>
        <v>0.38413688540458679</v>
      </c>
      <c r="O37" s="26">
        <v>0</v>
      </c>
      <c r="P37" s="7">
        <v>0</v>
      </c>
      <c r="Q37" s="7">
        <v>0</v>
      </c>
      <c r="R37" s="7">
        <v>0</v>
      </c>
      <c r="S37" s="7">
        <v>0</v>
      </c>
      <c r="T37" s="7">
        <v>0</v>
      </c>
      <c r="U37" s="126">
        <f t="shared" si="3"/>
        <v>0</v>
      </c>
    </row>
    <row r="38" spans="1:21">
      <c r="A38" s="37">
        <v>28</v>
      </c>
      <c r="B38" s="17"/>
      <c r="C38" s="16"/>
      <c r="D38" s="8"/>
      <c r="E38" s="17" t="s">
        <v>48</v>
      </c>
      <c r="F38" s="42" t="s">
        <v>49</v>
      </c>
      <c r="G38" s="111">
        <f t="shared" si="1"/>
        <v>1.4504720866680145</v>
      </c>
      <c r="H38" s="26">
        <v>0</v>
      </c>
      <c r="I38" s="7">
        <v>0</v>
      </c>
      <c r="J38" s="7">
        <v>0.69783037900924683</v>
      </c>
      <c r="K38" s="7">
        <v>0</v>
      </c>
      <c r="L38" s="7">
        <v>0</v>
      </c>
      <c r="M38" s="7">
        <v>0</v>
      </c>
      <c r="N38" s="126">
        <f t="shared" si="2"/>
        <v>0.69783037900924683</v>
      </c>
      <c r="O38" s="26">
        <v>0</v>
      </c>
      <c r="P38" s="7">
        <v>0</v>
      </c>
      <c r="Q38" s="7">
        <v>0</v>
      </c>
      <c r="R38" s="7">
        <v>0</v>
      </c>
      <c r="S38" s="7">
        <v>0</v>
      </c>
      <c r="T38" s="7">
        <v>0.7526417076587677</v>
      </c>
      <c r="U38" s="126">
        <f t="shared" si="3"/>
        <v>0.7526417076587677</v>
      </c>
    </row>
    <row r="39" spans="1:21">
      <c r="A39" s="37">
        <v>29</v>
      </c>
      <c r="B39" s="17"/>
      <c r="C39" s="16"/>
      <c r="D39" s="38"/>
      <c r="E39" s="17" t="s">
        <v>211</v>
      </c>
      <c r="F39" s="42" t="s">
        <v>50</v>
      </c>
      <c r="G39" s="111">
        <f t="shared" si="1"/>
        <v>13221.084467510205</v>
      </c>
      <c r="H39" s="26">
        <v>0</v>
      </c>
      <c r="I39" s="7">
        <v>0</v>
      </c>
      <c r="J39" s="7">
        <v>159.5103915973159</v>
      </c>
      <c r="K39" s="7">
        <v>920.96459624171257</v>
      </c>
      <c r="L39" s="7">
        <v>3060.4035207759589</v>
      </c>
      <c r="M39" s="7">
        <v>3020.3481286298484</v>
      </c>
      <c r="N39" s="126">
        <f t="shared" si="2"/>
        <v>7161.2266372448357</v>
      </c>
      <c r="O39" s="26">
        <v>0</v>
      </c>
      <c r="P39" s="7">
        <v>0</v>
      </c>
      <c r="Q39" s="7">
        <v>132.04103216384101</v>
      </c>
      <c r="R39" s="7">
        <v>822.73680828360375</v>
      </c>
      <c r="S39" s="7">
        <v>2713.7873765388504</v>
      </c>
      <c r="T39" s="7">
        <v>2391.2926132790744</v>
      </c>
      <c r="U39" s="126">
        <f t="shared" si="3"/>
        <v>6059.8578302653696</v>
      </c>
    </row>
    <row r="40" spans="1:21">
      <c r="A40" s="37">
        <v>30</v>
      </c>
      <c r="B40" s="17"/>
      <c r="C40" s="16"/>
      <c r="D40" s="12"/>
      <c r="E40" s="17" t="s">
        <v>212</v>
      </c>
      <c r="F40" s="42" t="s">
        <v>51</v>
      </c>
      <c r="G40" s="111">
        <f t="shared" si="1"/>
        <v>40392.498331448282</v>
      </c>
      <c r="H40" s="26">
        <v>3724.2845462766854</v>
      </c>
      <c r="I40" s="7">
        <v>2312.7803124568309</v>
      </c>
      <c r="J40" s="7">
        <v>3452.7332080902997</v>
      </c>
      <c r="K40" s="7">
        <v>3411.3553599915467</v>
      </c>
      <c r="L40" s="7">
        <v>4538.7007833822863</v>
      </c>
      <c r="M40" s="7">
        <v>3491.3974277097732</v>
      </c>
      <c r="N40" s="126">
        <f t="shared" si="2"/>
        <v>20931.251637907422</v>
      </c>
      <c r="O40" s="26">
        <v>3375.3141203424129</v>
      </c>
      <c r="P40" s="7">
        <v>2339.1998324421438</v>
      </c>
      <c r="Q40" s="7">
        <v>2439.6754332602504</v>
      </c>
      <c r="R40" s="7">
        <v>2096.3495832862391</v>
      </c>
      <c r="S40" s="7">
        <v>4116.8027750244655</v>
      </c>
      <c r="T40" s="7">
        <v>5093.9049491853511</v>
      </c>
      <c r="U40" s="126">
        <f t="shared" si="3"/>
        <v>19461.246693540863</v>
      </c>
    </row>
    <row r="41" spans="1:21">
      <c r="A41" s="37">
        <v>31</v>
      </c>
      <c r="B41" s="17"/>
      <c r="C41" s="16"/>
      <c r="D41" s="12"/>
      <c r="E41" s="17" t="s">
        <v>213</v>
      </c>
      <c r="F41" s="42" t="s">
        <v>52</v>
      </c>
      <c r="G41" s="111">
        <f t="shared" si="1"/>
        <v>1.4091834723949432</v>
      </c>
      <c r="H41" s="26">
        <v>0</v>
      </c>
      <c r="I41" s="7">
        <v>0</v>
      </c>
      <c r="J41" s="7">
        <v>0</v>
      </c>
      <c r="K41" s="7">
        <v>0</v>
      </c>
      <c r="L41" s="7">
        <v>0.37843158841133118</v>
      </c>
      <c r="M41" s="7">
        <v>0.67071017622947693</v>
      </c>
      <c r="N41" s="126">
        <f t="shared" si="2"/>
        <v>1.0491417646408081</v>
      </c>
      <c r="O41" s="26">
        <v>0</v>
      </c>
      <c r="P41" s="7">
        <v>0</v>
      </c>
      <c r="Q41" s="7">
        <v>0</v>
      </c>
      <c r="R41" s="7">
        <v>0</v>
      </c>
      <c r="S41" s="7">
        <v>0</v>
      </c>
      <c r="T41" s="7">
        <v>0.36004170775413513</v>
      </c>
      <c r="U41" s="126">
        <f t="shared" si="3"/>
        <v>0.36004170775413513</v>
      </c>
    </row>
    <row r="42" spans="1:21">
      <c r="A42" s="37">
        <v>32</v>
      </c>
      <c r="B42" s="17"/>
      <c r="C42" s="16"/>
      <c r="D42" s="38"/>
      <c r="E42" s="17" t="s">
        <v>214</v>
      </c>
      <c r="F42" s="42" t="s">
        <v>53</v>
      </c>
      <c r="G42" s="111">
        <f t="shared" ref="G42:G73" si="4">N42+U42</f>
        <v>24327.245391702279</v>
      </c>
      <c r="H42" s="26">
        <v>1811.2798507825937</v>
      </c>
      <c r="I42" s="7">
        <v>3933.1453135311604</v>
      </c>
      <c r="J42" s="7">
        <v>2723.6484180130064</v>
      </c>
      <c r="K42" s="7">
        <v>2242.1870587840676</v>
      </c>
      <c r="L42" s="7">
        <v>2281.962043969892</v>
      </c>
      <c r="M42" s="7">
        <v>457.45280592888594</v>
      </c>
      <c r="N42" s="126">
        <f t="shared" ref="N42:N73" si="5">SUM(H42:M42)</f>
        <v>13449.675491009606</v>
      </c>
      <c r="O42" s="26">
        <v>1675.5536349953618</v>
      </c>
      <c r="P42" s="7">
        <v>2786.3885415494442</v>
      </c>
      <c r="Q42" s="7">
        <v>1812.2632679566741</v>
      </c>
      <c r="R42" s="7">
        <v>2248.5916149616241</v>
      </c>
      <c r="S42" s="7">
        <v>1744.5593977509998</v>
      </c>
      <c r="T42" s="7">
        <v>610.21344347856939</v>
      </c>
      <c r="U42" s="126">
        <f t="shared" ref="U42:U73" si="6">SUM(O42:T42)</f>
        <v>10877.569900692673</v>
      </c>
    </row>
    <row r="43" spans="1:21">
      <c r="A43" s="37">
        <v>33</v>
      </c>
      <c r="B43" s="17"/>
      <c r="C43" s="16"/>
      <c r="D43" s="38" t="s">
        <v>54</v>
      </c>
      <c r="E43" s="39" t="s">
        <v>55</v>
      </c>
      <c r="F43" s="42"/>
      <c r="G43" s="111">
        <f t="shared" si="4"/>
        <v>6250.3250053382226</v>
      </c>
      <c r="H43" s="26">
        <v>1754.5097139305926</v>
      </c>
      <c r="I43" s="7">
        <v>545.7608726995386</v>
      </c>
      <c r="J43" s="7">
        <v>66.15108501595023</v>
      </c>
      <c r="K43" s="7">
        <v>61.556367911176494</v>
      </c>
      <c r="L43" s="7">
        <v>109.16345720072422</v>
      </c>
      <c r="M43" s="7">
        <v>157.40743134870718</v>
      </c>
      <c r="N43" s="126">
        <f t="shared" si="5"/>
        <v>2694.5489281066893</v>
      </c>
      <c r="O43" s="26">
        <v>2423.0065174489901</v>
      </c>
      <c r="P43" s="7">
        <v>745.97896270884667</v>
      </c>
      <c r="Q43" s="7">
        <v>68.374140647058084</v>
      </c>
      <c r="R43" s="7">
        <v>59.050915953487674</v>
      </c>
      <c r="S43" s="7">
        <v>121.19348058156538</v>
      </c>
      <c r="T43" s="7">
        <v>138.17205989158538</v>
      </c>
      <c r="U43" s="126">
        <f t="shared" si="6"/>
        <v>3555.7760772315332</v>
      </c>
    </row>
    <row r="44" spans="1:21">
      <c r="A44" s="37">
        <v>34</v>
      </c>
      <c r="B44" s="17"/>
      <c r="C44" s="16"/>
      <c r="D44" s="8"/>
      <c r="E44" s="17" t="s">
        <v>12</v>
      </c>
      <c r="F44" s="42" t="s">
        <v>56</v>
      </c>
      <c r="G44" s="111">
        <f t="shared" si="4"/>
        <v>6248.2824230051347</v>
      </c>
      <c r="H44" s="26">
        <v>1754.5097139305926</v>
      </c>
      <c r="I44" s="7">
        <v>545.7608726995386</v>
      </c>
      <c r="J44" s="7">
        <v>65.698682662663487</v>
      </c>
      <c r="K44" s="7">
        <v>61.556367911176494</v>
      </c>
      <c r="L44" s="7">
        <v>108.7922465362135</v>
      </c>
      <c r="M44" s="7">
        <v>157.40743134870718</v>
      </c>
      <c r="N44" s="126">
        <f t="shared" si="5"/>
        <v>2693.7253150888919</v>
      </c>
      <c r="O44" s="26">
        <v>2423.0065174489901</v>
      </c>
      <c r="P44" s="7">
        <v>745.97896270884667</v>
      </c>
      <c r="Q44" s="7">
        <v>67.925762680177286</v>
      </c>
      <c r="R44" s="7">
        <v>58.692171809047977</v>
      </c>
      <c r="S44" s="7">
        <v>121.19348058156538</v>
      </c>
      <c r="T44" s="7">
        <v>137.76021268761542</v>
      </c>
      <c r="U44" s="126">
        <f t="shared" si="6"/>
        <v>3554.5571079162428</v>
      </c>
    </row>
    <row r="45" spans="1:21">
      <c r="A45" s="37">
        <v>35</v>
      </c>
      <c r="B45" s="17"/>
      <c r="C45" s="16"/>
      <c r="D45" s="8"/>
      <c r="E45" s="17" t="s">
        <v>14</v>
      </c>
      <c r="F45" s="42" t="s">
        <v>57</v>
      </c>
      <c r="G45" s="111">
        <f t="shared" si="4"/>
        <v>0.80712211132049561</v>
      </c>
      <c r="H45" s="26">
        <v>0</v>
      </c>
      <c r="I45" s="7">
        <v>0</v>
      </c>
      <c r="J45" s="7">
        <v>0</v>
      </c>
      <c r="K45" s="7">
        <v>0</v>
      </c>
      <c r="L45" s="7">
        <v>0</v>
      </c>
      <c r="M45" s="7">
        <v>0</v>
      </c>
      <c r="N45" s="126">
        <f t="shared" si="5"/>
        <v>0</v>
      </c>
      <c r="O45" s="26">
        <v>0</v>
      </c>
      <c r="P45" s="7">
        <v>0</v>
      </c>
      <c r="Q45" s="7">
        <v>0.44837796688079834</v>
      </c>
      <c r="R45" s="7">
        <v>0.35874414443969727</v>
      </c>
      <c r="S45" s="7">
        <v>0</v>
      </c>
      <c r="T45" s="7">
        <v>0</v>
      </c>
      <c r="U45" s="126">
        <f t="shared" si="6"/>
        <v>0.80712211132049561</v>
      </c>
    </row>
    <row r="46" spans="1:21">
      <c r="A46" s="37">
        <v>36</v>
      </c>
      <c r="B46" s="10"/>
      <c r="C46" s="16"/>
      <c r="D46" s="8"/>
      <c r="E46" s="17" t="s">
        <v>16</v>
      </c>
      <c r="F46" s="42" t="s">
        <v>58</v>
      </c>
      <c r="G46" s="111">
        <f t="shared" si="4"/>
        <v>1.2354600429534912</v>
      </c>
      <c r="H46" s="26">
        <v>0</v>
      </c>
      <c r="I46" s="7">
        <v>0</v>
      </c>
      <c r="J46" s="7">
        <v>0.45240217447280884</v>
      </c>
      <c r="K46" s="7">
        <v>0</v>
      </c>
      <c r="L46" s="7">
        <v>0.37121066451072693</v>
      </c>
      <c r="M46" s="7">
        <v>0</v>
      </c>
      <c r="N46" s="126">
        <f t="shared" si="5"/>
        <v>0.82361283898353577</v>
      </c>
      <c r="O46" s="26">
        <v>0</v>
      </c>
      <c r="P46" s="7">
        <v>0</v>
      </c>
      <c r="Q46" s="7">
        <v>0</v>
      </c>
      <c r="R46" s="7">
        <v>0</v>
      </c>
      <c r="S46" s="7">
        <v>0</v>
      </c>
      <c r="T46" s="7">
        <v>0.41184720396995544</v>
      </c>
      <c r="U46" s="126">
        <f t="shared" si="6"/>
        <v>0.41184720396995544</v>
      </c>
    </row>
    <row r="47" spans="1:21">
      <c r="A47" s="37">
        <v>37</v>
      </c>
      <c r="B47" s="10"/>
      <c r="C47" s="11"/>
      <c r="D47" s="38" t="s">
        <v>59</v>
      </c>
      <c r="E47" s="9" t="s">
        <v>60</v>
      </c>
      <c r="F47" s="44"/>
      <c r="G47" s="111">
        <f t="shared" si="4"/>
        <v>468612.43714558706</v>
      </c>
      <c r="H47" s="26">
        <v>51276.777597779408</v>
      </c>
      <c r="I47" s="7">
        <v>37361.181670486927</v>
      </c>
      <c r="J47" s="7">
        <v>27760.068139977753</v>
      </c>
      <c r="K47" s="7">
        <v>21574.177930690348</v>
      </c>
      <c r="L47" s="7">
        <v>38615.003018379211</v>
      </c>
      <c r="M47" s="7">
        <v>65025.656208112836</v>
      </c>
      <c r="N47" s="126">
        <f t="shared" si="5"/>
        <v>241612.86456542648</v>
      </c>
      <c r="O47" s="26">
        <v>36204.927424790338</v>
      </c>
      <c r="P47" s="7">
        <v>37783.458271585405</v>
      </c>
      <c r="Q47" s="7">
        <v>25446.211951192468</v>
      </c>
      <c r="R47" s="7">
        <v>18110.996073398739</v>
      </c>
      <c r="S47" s="7">
        <v>31845.351634971797</v>
      </c>
      <c r="T47" s="7">
        <v>77608.627224221826</v>
      </c>
      <c r="U47" s="126">
        <f t="shared" si="6"/>
        <v>226999.57258016057</v>
      </c>
    </row>
    <row r="48" spans="1:21">
      <c r="A48" s="93">
        <v>38</v>
      </c>
      <c r="B48" s="94"/>
      <c r="C48" s="95" t="s">
        <v>61</v>
      </c>
      <c r="D48" s="96" t="s">
        <v>62</v>
      </c>
      <c r="E48" s="97"/>
      <c r="F48" s="98"/>
      <c r="G48" s="99">
        <f t="shared" si="4"/>
        <v>2964480.54936255</v>
      </c>
      <c r="H48" s="100">
        <v>449684.85138277337</v>
      </c>
      <c r="I48" s="101">
        <v>40318.884516436607</v>
      </c>
      <c r="J48" s="101">
        <v>42312.751127718017</v>
      </c>
      <c r="K48" s="101">
        <v>82877.368804901838</v>
      </c>
      <c r="L48" s="101">
        <v>241232.05200600624</v>
      </c>
      <c r="M48" s="101">
        <v>645526.36133503914</v>
      </c>
      <c r="N48" s="127">
        <f t="shared" si="5"/>
        <v>1501952.2691728752</v>
      </c>
      <c r="O48" s="100">
        <v>429291.14554828778</v>
      </c>
      <c r="P48" s="101">
        <v>43508.769436001166</v>
      </c>
      <c r="Q48" s="101">
        <v>34366.97762424589</v>
      </c>
      <c r="R48" s="101">
        <v>51397.700835257769</v>
      </c>
      <c r="S48" s="101">
        <v>178996.7822740078</v>
      </c>
      <c r="T48" s="101">
        <v>724966.90447187424</v>
      </c>
      <c r="U48" s="127">
        <f t="shared" si="6"/>
        <v>1462528.2801896748</v>
      </c>
    </row>
    <row r="49" spans="1:21">
      <c r="A49" s="37">
        <v>39</v>
      </c>
      <c r="B49" s="17"/>
      <c r="C49" s="16"/>
      <c r="D49" s="38" t="s">
        <v>8</v>
      </c>
      <c r="E49" s="45" t="s">
        <v>63</v>
      </c>
      <c r="F49" s="40"/>
      <c r="G49" s="111">
        <f t="shared" si="4"/>
        <v>2957135.9037144803</v>
      </c>
      <c r="H49" s="26">
        <v>448843.45152027905</v>
      </c>
      <c r="I49" s="7">
        <v>40117.112407136708</v>
      </c>
      <c r="J49" s="7">
        <v>42105.093993840739</v>
      </c>
      <c r="K49" s="7">
        <v>82536.919338881969</v>
      </c>
      <c r="L49" s="7">
        <v>240637.89403343201</v>
      </c>
      <c r="M49" s="7">
        <v>644057.26091909409</v>
      </c>
      <c r="N49" s="126">
        <f t="shared" si="5"/>
        <v>1498297.7322126646</v>
      </c>
      <c r="O49" s="26">
        <v>428495.720817931</v>
      </c>
      <c r="P49" s="7">
        <v>43358.893107711658</v>
      </c>
      <c r="Q49" s="7">
        <v>34210.063771032699</v>
      </c>
      <c r="R49" s="7">
        <v>51172.217102974653</v>
      </c>
      <c r="S49" s="7">
        <v>178548.13735890388</v>
      </c>
      <c r="T49" s="7">
        <v>723053.13934326172</v>
      </c>
      <c r="U49" s="126">
        <f t="shared" si="6"/>
        <v>1458838.1715018158</v>
      </c>
    </row>
    <row r="50" spans="1:21">
      <c r="A50" s="37">
        <v>40</v>
      </c>
      <c r="B50" s="17"/>
      <c r="C50" s="16"/>
      <c r="D50" s="38" t="s">
        <v>10</v>
      </c>
      <c r="E50" s="45" t="s">
        <v>64</v>
      </c>
      <c r="F50" s="40"/>
      <c r="G50" s="111">
        <f t="shared" si="4"/>
        <v>5899.3994945203267</v>
      </c>
      <c r="H50" s="26">
        <v>699.0831073195659</v>
      </c>
      <c r="I50" s="7">
        <v>75.083685788835282</v>
      </c>
      <c r="J50" s="7">
        <v>163.65368265524739</v>
      </c>
      <c r="K50" s="7">
        <v>249.77906883822288</v>
      </c>
      <c r="L50" s="7">
        <v>438.48995051905513</v>
      </c>
      <c r="M50" s="7">
        <v>1298.4429687351221</v>
      </c>
      <c r="N50" s="126">
        <f t="shared" si="5"/>
        <v>2924.5324638560487</v>
      </c>
      <c r="O50" s="26">
        <v>664.76345957882222</v>
      </c>
      <c r="P50" s="7">
        <v>62.030929999287764</v>
      </c>
      <c r="Q50" s="7">
        <v>103.20994795787556</v>
      </c>
      <c r="R50" s="7">
        <v>156.84276778087951</v>
      </c>
      <c r="S50" s="7">
        <v>289.17193765856791</v>
      </c>
      <c r="T50" s="7">
        <v>1698.847987688845</v>
      </c>
      <c r="U50" s="126">
        <f t="shared" si="6"/>
        <v>2974.867030664278</v>
      </c>
    </row>
    <row r="51" spans="1:21">
      <c r="A51" s="37">
        <v>41</v>
      </c>
      <c r="B51" s="17"/>
      <c r="C51" s="16"/>
      <c r="D51" s="38" t="s">
        <v>22</v>
      </c>
      <c r="E51" s="45" t="s">
        <v>65</v>
      </c>
      <c r="F51" s="40"/>
      <c r="G51" s="111">
        <f t="shared" si="4"/>
        <v>1445.2338386254523</v>
      </c>
      <c r="H51" s="26">
        <v>142.31277321887831</v>
      </c>
      <c r="I51" s="7">
        <v>126.68815778124917</v>
      </c>
      <c r="J51" s="7">
        <v>44.003422174880143</v>
      </c>
      <c r="K51" s="7">
        <v>90.670704150801612</v>
      </c>
      <c r="L51" s="7">
        <v>155.66499899885457</v>
      </c>
      <c r="M51" s="7">
        <v>170.65444050404403</v>
      </c>
      <c r="N51" s="126">
        <f t="shared" si="5"/>
        <v>729.99449682870784</v>
      </c>
      <c r="O51" s="26">
        <v>130.66177617556548</v>
      </c>
      <c r="P51" s="7">
        <v>87.846329539477665</v>
      </c>
      <c r="Q51" s="7">
        <v>53.703801990923694</v>
      </c>
      <c r="R51" s="7">
        <v>68.640879006659361</v>
      </c>
      <c r="S51" s="7">
        <v>159.47224507553256</v>
      </c>
      <c r="T51" s="7">
        <v>214.91431000858574</v>
      </c>
      <c r="U51" s="126">
        <f t="shared" si="6"/>
        <v>715.2393417967445</v>
      </c>
    </row>
    <row r="52" spans="1:21">
      <c r="A52" s="93">
        <v>42</v>
      </c>
      <c r="B52" s="94"/>
      <c r="C52" s="95" t="s">
        <v>66</v>
      </c>
      <c r="D52" s="96" t="s">
        <v>67</v>
      </c>
      <c r="E52" s="97"/>
      <c r="F52" s="98"/>
      <c r="G52" s="99">
        <f t="shared" si="4"/>
        <v>298189.96982749552</v>
      </c>
      <c r="H52" s="100">
        <v>0</v>
      </c>
      <c r="I52" s="101">
        <v>0</v>
      </c>
      <c r="J52" s="101">
        <v>0</v>
      </c>
      <c r="K52" s="101">
        <v>0</v>
      </c>
      <c r="L52" s="101">
        <v>0</v>
      </c>
      <c r="M52" s="101">
        <v>0</v>
      </c>
      <c r="N52" s="127">
        <f t="shared" si="5"/>
        <v>0</v>
      </c>
      <c r="O52" s="100">
        <v>0</v>
      </c>
      <c r="P52" s="101">
        <v>0</v>
      </c>
      <c r="Q52" s="101">
        <v>152347.15985647589</v>
      </c>
      <c r="R52" s="101">
        <v>145842.80997101963</v>
      </c>
      <c r="S52" s="101">
        <v>0</v>
      </c>
      <c r="T52" s="101">
        <v>0</v>
      </c>
      <c r="U52" s="127">
        <f t="shared" si="6"/>
        <v>298189.96982749552</v>
      </c>
    </row>
    <row r="53" spans="1:21">
      <c r="A53" s="93">
        <v>49</v>
      </c>
      <c r="B53" s="94"/>
      <c r="C53" s="95" t="s">
        <v>68</v>
      </c>
      <c r="D53" s="96" t="s">
        <v>69</v>
      </c>
      <c r="E53" s="97"/>
      <c r="F53" s="98"/>
      <c r="G53" s="99">
        <f t="shared" si="4"/>
        <v>2274798.3034904003</v>
      </c>
      <c r="H53" s="100">
        <v>1247323.4165375233</v>
      </c>
      <c r="I53" s="101">
        <v>138.00811338424683</v>
      </c>
      <c r="J53" s="101">
        <v>73.919500589370728</v>
      </c>
      <c r="K53" s="101">
        <v>44.440330505371094</v>
      </c>
      <c r="L53" s="101">
        <v>37.244094789028168</v>
      </c>
      <c r="M53" s="101">
        <v>25.82652935385704</v>
      </c>
      <c r="N53" s="127">
        <f t="shared" si="5"/>
        <v>1247642.8551061451</v>
      </c>
      <c r="O53" s="100">
        <v>1026963.6224712133</v>
      </c>
      <c r="P53" s="101">
        <v>49.356795340776443</v>
      </c>
      <c r="Q53" s="101">
        <v>46.970894664525986</v>
      </c>
      <c r="R53" s="101">
        <v>36.050863981246948</v>
      </c>
      <c r="S53" s="101">
        <v>26.448898255825043</v>
      </c>
      <c r="T53" s="101">
        <v>32.998460799455643</v>
      </c>
      <c r="U53" s="127">
        <f t="shared" si="6"/>
        <v>1027155.4483842552</v>
      </c>
    </row>
    <row r="54" spans="1:21">
      <c r="A54" s="37">
        <v>50</v>
      </c>
      <c r="B54" s="17"/>
      <c r="C54" s="16"/>
      <c r="D54" s="38" t="s">
        <v>8</v>
      </c>
      <c r="E54" s="47" t="s">
        <v>70</v>
      </c>
      <c r="F54" s="40"/>
      <c r="G54" s="111">
        <f t="shared" si="4"/>
        <v>1013330.3587414026</v>
      </c>
      <c r="H54" s="26">
        <v>558272.23643255234</v>
      </c>
      <c r="I54" s="7">
        <v>6.811711311340332</v>
      </c>
      <c r="J54" s="7">
        <v>3.1326078176498413</v>
      </c>
      <c r="K54" s="7">
        <v>3.1647838056087494</v>
      </c>
      <c r="L54" s="7">
        <v>0.36585524678230286</v>
      </c>
      <c r="M54" s="7">
        <v>0</v>
      </c>
      <c r="N54" s="126">
        <f t="shared" si="5"/>
        <v>558285.71139073372</v>
      </c>
      <c r="O54" s="26">
        <v>455027.36462056637</v>
      </c>
      <c r="P54" s="7">
        <v>4.267704039812088</v>
      </c>
      <c r="Q54" s="7">
        <v>7.0750449299812317</v>
      </c>
      <c r="R54" s="7">
        <v>1.386236310005188</v>
      </c>
      <c r="S54" s="7">
        <v>2.1923516988754272</v>
      </c>
      <c r="T54" s="7">
        <v>2.3613931238651276</v>
      </c>
      <c r="U54" s="126">
        <f t="shared" si="6"/>
        <v>455044.64735066891</v>
      </c>
    </row>
    <row r="55" spans="1:21">
      <c r="A55" s="37">
        <v>51</v>
      </c>
      <c r="B55" s="10"/>
      <c r="C55" s="16"/>
      <c r="D55" s="38" t="s">
        <v>10</v>
      </c>
      <c r="E55" s="47" t="s">
        <v>71</v>
      </c>
      <c r="F55" s="40"/>
      <c r="G55" s="111">
        <f t="shared" si="4"/>
        <v>678638.30363807082</v>
      </c>
      <c r="H55" s="26">
        <v>381751.49137470126</v>
      </c>
      <c r="I55" s="7">
        <v>24.561930328607559</v>
      </c>
      <c r="J55" s="7">
        <v>40.738838195800781</v>
      </c>
      <c r="K55" s="7">
        <v>20.18283486366272</v>
      </c>
      <c r="L55" s="7">
        <v>14.708625137805939</v>
      </c>
      <c r="M55" s="7">
        <v>6.9166725277900696</v>
      </c>
      <c r="N55" s="126">
        <f t="shared" si="5"/>
        <v>381858.60027575493</v>
      </c>
      <c r="O55" s="26">
        <v>296703.64748555422</v>
      </c>
      <c r="P55" s="7">
        <v>21.446678638458252</v>
      </c>
      <c r="Q55" s="7">
        <v>23.252684623003006</v>
      </c>
      <c r="R55" s="7">
        <v>16.487452924251556</v>
      </c>
      <c r="S55" s="7">
        <v>8.3877724409103394</v>
      </c>
      <c r="T55" s="7">
        <v>6.4812881350517273</v>
      </c>
      <c r="U55" s="126">
        <f t="shared" si="6"/>
        <v>296779.70336231589</v>
      </c>
    </row>
    <row r="56" spans="1:21">
      <c r="A56" s="37">
        <v>52</v>
      </c>
      <c r="B56" s="17"/>
      <c r="C56" s="11"/>
      <c r="D56" s="38" t="s">
        <v>22</v>
      </c>
      <c r="E56" s="47" t="s">
        <v>72</v>
      </c>
      <c r="F56" s="43"/>
      <c r="G56" s="111">
        <f t="shared" si="4"/>
        <v>395583.02280830219</v>
      </c>
      <c r="H56" s="26">
        <v>207617.44381819665</v>
      </c>
      <c r="I56" s="7">
        <v>0</v>
      </c>
      <c r="J56" s="7">
        <v>0</v>
      </c>
      <c r="K56" s="7">
        <v>0</v>
      </c>
      <c r="L56" s="7">
        <v>0</v>
      </c>
      <c r="M56" s="7">
        <v>0</v>
      </c>
      <c r="N56" s="126">
        <f t="shared" si="5"/>
        <v>207617.44381819665</v>
      </c>
      <c r="O56" s="26">
        <v>187965.57899010554</v>
      </c>
      <c r="P56" s="7">
        <v>0</v>
      </c>
      <c r="Q56" s="7">
        <v>0</v>
      </c>
      <c r="R56" s="7">
        <v>0</v>
      </c>
      <c r="S56" s="7">
        <v>0</v>
      </c>
      <c r="T56" s="7">
        <v>0</v>
      </c>
      <c r="U56" s="126">
        <f t="shared" si="6"/>
        <v>187965.57899010554</v>
      </c>
    </row>
    <row r="57" spans="1:21">
      <c r="A57" s="37">
        <v>53</v>
      </c>
      <c r="B57" s="12"/>
      <c r="C57" s="12"/>
      <c r="D57" s="38" t="s">
        <v>24</v>
      </c>
      <c r="E57" s="13" t="s">
        <v>73</v>
      </c>
      <c r="F57" s="43"/>
      <c r="G57" s="111">
        <f t="shared" si="4"/>
        <v>187246.60465689003</v>
      </c>
      <c r="H57" s="26">
        <v>99682.238017231226</v>
      </c>
      <c r="I57" s="7">
        <v>106.63447073101997</v>
      </c>
      <c r="J57" s="7">
        <v>30.048054456710815</v>
      </c>
      <c r="K57" s="7">
        <v>21.092711597681046</v>
      </c>
      <c r="L57" s="7">
        <v>22.169614464044571</v>
      </c>
      <c r="M57" s="7">
        <v>18.909856170415878</v>
      </c>
      <c r="N57" s="126">
        <f t="shared" si="5"/>
        <v>99881.092724651098</v>
      </c>
      <c r="O57" s="26">
        <v>87267.024625614285</v>
      </c>
      <c r="P57" s="7">
        <v>23.642411947250366</v>
      </c>
      <c r="Q57" s="7">
        <v>16.643165290355682</v>
      </c>
      <c r="R57" s="7">
        <v>18.177175670862198</v>
      </c>
      <c r="S57" s="7">
        <v>15.868773996829987</v>
      </c>
      <c r="T57" s="7">
        <v>24.155779719352722</v>
      </c>
      <c r="U57" s="126">
        <f t="shared" si="6"/>
        <v>87365.511932238936</v>
      </c>
    </row>
    <row r="58" spans="1:21">
      <c r="A58" s="93">
        <v>54</v>
      </c>
      <c r="B58" s="94"/>
      <c r="C58" s="95" t="s">
        <v>74</v>
      </c>
      <c r="D58" s="96" t="s">
        <v>75</v>
      </c>
      <c r="E58" s="97"/>
      <c r="F58" s="98"/>
      <c r="G58" s="99">
        <f t="shared" si="4"/>
        <v>452657.07046217821</v>
      </c>
      <c r="H58" s="100">
        <v>93218.606807294069</v>
      </c>
      <c r="I58" s="101">
        <v>12400.363739289343</v>
      </c>
      <c r="J58" s="101">
        <v>7918.2351886848919</v>
      </c>
      <c r="K58" s="101">
        <v>11315.426033740863</v>
      </c>
      <c r="L58" s="101">
        <v>28753.628150783479</v>
      </c>
      <c r="M58" s="101">
        <v>61749.876406721771</v>
      </c>
      <c r="N58" s="127">
        <f t="shared" si="5"/>
        <v>215356.13632651442</v>
      </c>
      <c r="O58" s="100">
        <v>86097.341993561015</v>
      </c>
      <c r="P58" s="101">
        <v>12085.774705328979</v>
      </c>
      <c r="Q58" s="101">
        <v>9489.3519122595899</v>
      </c>
      <c r="R58" s="101">
        <v>13016.755799143575</v>
      </c>
      <c r="S58" s="101">
        <v>31871.884797012433</v>
      </c>
      <c r="T58" s="101">
        <v>84739.824928358197</v>
      </c>
      <c r="U58" s="127">
        <f t="shared" si="6"/>
        <v>237300.93413566379</v>
      </c>
    </row>
    <row r="59" spans="1:21">
      <c r="A59" s="37">
        <v>55</v>
      </c>
      <c r="B59" s="17"/>
      <c r="C59" s="16"/>
      <c r="D59" s="38" t="s">
        <v>8</v>
      </c>
      <c r="E59" s="45" t="s">
        <v>76</v>
      </c>
      <c r="F59" s="40"/>
      <c r="G59" s="111">
        <f t="shared" si="4"/>
        <v>342319.58332216169</v>
      </c>
      <c r="H59" s="26">
        <v>90567.05125871225</v>
      </c>
      <c r="I59" s="7">
        <v>11372.247561912518</v>
      </c>
      <c r="J59" s="7">
        <v>5237.4907781647635</v>
      </c>
      <c r="K59" s="7">
        <v>6553.9585268546361</v>
      </c>
      <c r="L59" s="7">
        <v>15314.881147891283</v>
      </c>
      <c r="M59" s="7">
        <v>40819.341081298888</v>
      </c>
      <c r="N59" s="126">
        <f t="shared" si="5"/>
        <v>169864.97035483434</v>
      </c>
      <c r="O59" s="26">
        <v>82204.489343412191</v>
      </c>
      <c r="P59" s="7">
        <v>10424.112753288471</v>
      </c>
      <c r="Q59" s="7">
        <v>5298.4835117794573</v>
      </c>
      <c r="R59" s="7">
        <v>5644.0788893918507</v>
      </c>
      <c r="S59" s="7">
        <v>15760.588957323693</v>
      </c>
      <c r="T59" s="7">
        <v>53122.859512131661</v>
      </c>
      <c r="U59" s="126">
        <f t="shared" si="6"/>
        <v>172454.61296732732</v>
      </c>
    </row>
    <row r="60" spans="1:21">
      <c r="A60" s="37">
        <v>56</v>
      </c>
      <c r="B60" s="17"/>
      <c r="C60" s="16"/>
      <c r="D60" s="38" t="s">
        <v>10</v>
      </c>
      <c r="E60" s="45" t="s">
        <v>77</v>
      </c>
      <c r="F60" s="40"/>
      <c r="G60" s="111">
        <f t="shared" si="4"/>
        <v>2657.2301095275434</v>
      </c>
      <c r="H60" s="26">
        <v>262.42224728779183</v>
      </c>
      <c r="I60" s="7">
        <v>63.990467744435591</v>
      </c>
      <c r="J60" s="7">
        <v>154.40339759399285</v>
      </c>
      <c r="K60" s="7">
        <v>149.34017792795203</v>
      </c>
      <c r="L60" s="7">
        <v>248.97122150822543</v>
      </c>
      <c r="M60" s="7">
        <v>222.84501298028044</v>
      </c>
      <c r="N60" s="126">
        <f t="shared" si="5"/>
        <v>1101.9725250426782</v>
      </c>
      <c r="O60" s="26">
        <v>364.77693958054442</v>
      </c>
      <c r="P60" s="7">
        <v>97.775693281466374</v>
      </c>
      <c r="Q60" s="7">
        <v>147.80126808551358</v>
      </c>
      <c r="R60" s="7">
        <v>190.61910708512005</v>
      </c>
      <c r="S60" s="7">
        <v>347.88959602813702</v>
      </c>
      <c r="T60" s="7">
        <v>406.39498042408377</v>
      </c>
      <c r="U60" s="126">
        <f t="shared" si="6"/>
        <v>1555.2575844848652</v>
      </c>
    </row>
    <row r="61" spans="1:21">
      <c r="A61" s="37">
        <v>57</v>
      </c>
      <c r="B61" s="17"/>
      <c r="C61" s="16"/>
      <c r="D61" s="38" t="s">
        <v>22</v>
      </c>
      <c r="E61" s="45" t="s">
        <v>78</v>
      </c>
      <c r="F61" s="40"/>
      <c r="G61" s="111">
        <f t="shared" si="4"/>
        <v>8.4214638769626617</v>
      </c>
      <c r="H61" s="26">
        <v>0</v>
      </c>
      <c r="I61" s="7">
        <v>0</v>
      </c>
      <c r="J61" s="7">
        <v>0</v>
      </c>
      <c r="K61" s="7">
        <v>0.37096878886222839</v>
      </c>
      <c r="L61" s="7">
        <v>0.61842691898345947</v>
      </c>
      <c r="M61" s="7">
        <v>3.4584464132785797</v>
      </c>
      <c r="N61" s="126">
        <f t="shared" si="5"/>
        <v>4.4478421211242676</v>
      </c>
      <c r="O61" s="26">
        <v>0</v>
      </c>
      <c r="P61" s="7">
        <v>0</v>
      </c>
      <c r="Q61" s="7">
        <v>0</v>
      </c>
      <c r="R61" s="7">
        <v>0.36175999045372009</v>
      </c>
      <c r="S61" s="7">
        <v>1.7413145005702972</v>
      </c>
      <c r="T61" s="7">
        <v>1.8705472648143768</v>
      </c>
      <c r="U61" s="126">
        <f t="shared" si="6"/>
        <v>3.9736217558383942</v>
      </c>
    </row>
    <row r="62" spans="1:21">
      <c r="A62" s="37">
        <v>58</v>
      </c>
      <c r="B62" s="14"/>
      <c r="C62" s="16"/>
      <c r="D62" s="38" t="s">
        <v>24</v>
      </c>
      <c r="E62" s="45" t="s">
        <v>79</v>
      </c>
      <c r="F62" s="40"/>
      <c r="G62" s="111">
        <f t="shared" si="4"/>
        <v>23917.949244600604</v>
      </c>
      <c r="H62" s="26">
        <v>140.80037874467234</v>
      </c>
      <c r="I62" s="7">
        <v>201.39402932068333</v>
      </c>
      <c r="J62" s="7">
        <v>572.68652016588021</v>
      </c>
      <c r="K62" s="7">
        <v>848.80903180781752</v>
      </c>
      <c r="L62" s="7">
        <v>2019.8734600557946</v>
      </c>
      <c r="M62" s="7">
        <v>6364.5621270993142</v>
      </c>
      <c r="N62" s="126">
        <f t="shared" si="5"/>
        <v>10148.125547194162</v>
      </c>
      <c r="O62" s="26">
        <v>145.93041816420009</v>
      </c>
      <c r="P62" s="7">
        <v>249.8215856119059</v>
      </c>
      <c r="Q62" s="7">
        <v>586.42006240435876</v>
      </c>
      <c r="R62" s="7">
        <v>876.95393722390872</v>
      </c>
      <c r="S62" s="7">
        <v>1643.168407525518</v>
      </c>
      <c r="T62" s="7">
        <v>10267.529286476551</v>
      </c>
      <c r="U62" s="126">
        <f t="shared" si="6"/>
        <v>13769.823697406442</v>
      </c>
    </row>
    <row r="63" spans="1:21">
      <c r="A63" s="37">
        <v>59</v>
      </c>
      <c r="B63" s="12"/>
      <c r="C63" s="14"/>
      <c r="D63" s="38" t="s">
        <v>26</v>
      </c>
      <c r="E63" s="14" t="s">
        <v>80</v>
      </c>
      <c r="F63" s="48"/>
      <c r="G63" s="111">
        <f t="shared" si="4"/>
        <v>83753.88705158174</v>
      </c>
      <c r="H63" s="26">
        <v>2248.3324584946677</v>
      </c>
      <c r="I63" s="7">
        <v>762.73161509115016</v>
      </c>
      <c r="J63" s="7">
        <v>1953.6544286442731</v>
      </c>
      <c r="K63" s="7">
        <v>3762.9473858810234</v>
      </c>
      <c r="L63" s="7">
        <v>11169.283852310502</v>
      </c>
      <c r="M63" s="7">
        <v>14339.67008096911</v>
      </c>
      <c r="N63" s="126">
        <f t="shared" si="5"/>
        <v>34236.619821390726</v>
      </c>
      <c r="O63" s="26">
        <v>3382.1449571220437</v>
      </c>
      <c r="P63" s="7">
        <v>1314.0646923351451</v>
      </c>
      <c r="Q63" s="7">
        <v>3456.6468978997218</v>
      </c>
      <c r="R63" s="7">
        <v>6304.7422460879898</v>
      </c>
      <c r="S63" s="7">
        <v>14118.496980310418</v>
      </c>
      <c r="T63" s="7">
        <v>20941.171456435695</v>
      </c>
      <c r="U63" s="126">
        <f t="shared" si="6"/>
        <v>49517.267230191013</v>
      </c>
    </row>
    <row r="64" spans="1:21">
      <c r="A64" s="72">
        <v>60</v>
      </c>
      <c r="B64" s="73" t="s">
        <v>81</v>
      </c>
      <c r="C64" s="77" t="s">
        <v>82</v>
      </c>
      <c r="D64" s="78"/>
      <c r="E64" s="78"/>
      <c r="F64" s="79"/>
      <c r="G64" s="74">
        <f t="shared" si="4"/>
        <v>40507599.506493181</v>
      </c>
      <c r="H64" s="75">
        <v>374917.89358222485</v>
      </c>
      <c r="I64" s="76">
        <v>110992.41202628613</v>
      </c>
      <c r="J64" s="76">
        <v>417965.49292254448</v>
      </c>
      <c r="K64" s="76">
        <v>1817837.5173778534</v>
      </c>
      <c r="L64" s="76">
        <v>7210596.4585189819</v>
      </c>
      <c r="M64" s="76">
        <v>11180717.35055542</v>
      </c>
      <c r="N64" s="124">
        <f t="shared" si="5"/>
        <v>21113027.124983311</v>
      </c>
      <c r="O64" s="75">
        <v>352340.93854212761</v>
      </c>
      <c r="P64" s="76">
        <v>108770.08415135741</v>
      </c>
      <c r="Q64" s="76">
        <v>317654.1476213932</v>
      </c>
      <c r="R64" s="76">
        <v>1241547.4505367279</v>
      </c>
      <c r="S64" s="76">
        <v>4972769.9929885864</v>
      </c>
      <c r="T64" s="76">
        <v>12401489.767669678</v>
      </c>
      <c r="U64" s="124">
        <f t="shared" si="6"/>
        <v>19394572.38150987</v>
      </c>
    </row>
    <row r="65" spans="1:21">
      <c r="A65" s="93">
        <v>61</v>
      </c>
      <c r="B65" s="94"/>
      <c r="C65" s="95" t="s">
        <v>6</v>
      </c>
      <c r="D65" s="96" t="s">
        <v>83</v>
      </c>
      <c r="E65" s="97"/>
      <c r="F65" s="98"/>
      <c r="G65" s="99">
        <f t="shared" si="4"/>
        <v>8966294.3861796409</v>
      </c>
      <c r="H65" s="100">
        <v>25389.716763973236</v>
      </c>
      <c r="I65" s="101">
        <v>28155.698305502534</v>
      </c>
      <c r="J65" s="101">
        <v>83866.700681984425</v>
      </c>
      <c r="K65" s="101">
        <v>453110.03145217896</v>
      </c>
      <c r="L65" s="101">
        <v>2111358.8725547791</v>
      </c>
      <c r="M65" s="101">
        <v>2412092.185051918</v>
      </c>
      <c r="N65" s="127">
        <f t="shared" si="5"/>
        <v>5113973.2048103362</v>
      </c>
      <c r="O65" s="100">
        <v>18486.147667080164</v>
      </c>
      <c r="P65" s="101">
        <v>20586.231739670038</v>
      </c>
      <c r="Q65" s="101">
        <v>67969.212651908398</v>
      </c>
      <c r="R65" s="101">
        <v>496506.20373630524</v>
      </c>
      <c r="S65" s="101">
        <v>1475592.7353992462</v>
      </c>
      <c r="T65" s="101">
        <v>1773180.6501750946</v>
      </c>
      <c r="U65" s="127">
        <f t="shared" si="6"/>
        <v>3852321.1813693047</v>
      </c>
    </row>
    <row r="66" spans="1:21">
      <c r="A66" s="37">
        <v>62</v>
      </c>
      <c r="B66" s="17"/>
      <c r="C66" s="16"/>
      <c r="D66" s="38" t="s">
        <v>8</v>
      </c>
      <c r="E66" s="49" t="s">
        <v>84</v>
      </c>
      <c r="F66" s="40"/>
      <c r="G66" s="111">
        <f t="shared" si="4"/>
        <v>332560.80659303011</v>
      </c>
      <c r="H66" s="26">
        <v>343.35784089565277</v>
      </c>
      <c r="I66" s="7">
        <v>428.70340784406289</v>
      </c>
      <c r="J66" s="7">
        <v>4383.1668314933777</v>
      </c>
      <c r="K66" s="7">
        <v>41476.251033321023</v>
      </c>
      <c r="L66" s="7">
        <v>129500.25615221262</v>
      </c>
      <c r="M66" s="7">
        <v>64607.76596672833</v>
      </c>
      <c r="N66" s="126">
        <f t="shared" si="5"/>
        <v>240739.50123249507</v>
      </c>
      <c r="O66" s="26">
        <v>221.43920432031155</v>
      </c>
      <c r="P66" s="7">
        <v>360.67507975723129</v>
      </c>
      <c r="Q66" s="7">
        <v>2120.8368414640427</v>
      </c>
      <c r="R66" s="7">
        <v>15352.075247392058</v>
      </c>
      <c r="S66" s="7">
        <v>41596.937537968159</v>
      </c>
      <c r="T66" s="7">
        <v>32169.341449633241</v>
      </c>
      <c r="U66" s="126">
        <f t="shared" si="6"/>
        <v>91821.305360535043</v>
      </c>
    </row>
    <row r="67" spans="1:21">
      <c r="A67" s="37">
        <v>63</v>
      </c>
      <c r="B67" s="17"/>
      <c r="C67" s="16"/>
      <c r="D67" s="38" t="s">
        <v>10</v>
      </c>
      <c r="E67" s="49" t="s">
        <v>85</v>
      </c>
      <c r="F67" s="40"/>
      <c r="G67" s="111">
        <f t="shared" si="4"/>
        <v>429144.73089063587</v>
      </c>
      <c r="H67" s="26">
        <v>48.603792071342468</v>
      </c>
      <c r="I67" s="7">
        <v>24.260022103786469</v>
      </c>
      <c r="J67" s="7">
        <v>967.75186073128134</v>
      </c>
      <c r="K67" s="7">
        <v>20690.873719222844</v>
      </c>
      <c r="L67" s="7">
        <v>153294.69325071573</v>
      </c>
      <c r="M67" s="7">
        <v>133662.20174482465</v>
      </c>
      <c r="N67" s="126">
        <f t="shared" si="5"/>
        <v>308688.38438966963</v>
      </c>
      <c r="O67" s="26">
        <v>17.141946196556091</v>
      </c>
      <c r="P67" s="7">
        <v>6.9304302036762238</v>
      </c>
      <c r="Q67" s="7">
        <v>843.37245180970058</v>
      </c>
      <c r="R67" s="7">
        <v>9156.8155556153506</v>
      </c>
      <c r="S67" s="7">
        <v>45562.222796596587</v>
      </c>
      <c r="T67" s="7">
        <v>64869.863320544362</v>
      </c>
      <c r="U67" s="126">
        <f t="shared" si="6"/>
        <v>120456.34650096623</v>
      </c>
    </row>
    <row r="68" spans="1:21">
      <c r="A68" s="37">
        <v>64</v>
      </c>
      <c r="B68" s="17"/>
      <c r="C68" s="16"/>
      <c r="D68" s="38" t="s">
        <v>22</v>
      </c>
      <c r="E68" s="49" t="s">
        <v>86</v>
      </c>
      <c r="F68" s="40"/>
      <c r="G68" s="111">
        <f t="shared" si="4"/>
        <v>760171.75352136046</v>
      </c>
      <c r="H68" s="26">
        <v>346.71020373702049</v>
      </c>
      <c r="I68" s="7">
        <v>209.91975069046021</v>
      </c>
      <c r="J68" s="7">
        <v>2577.4276086967438</v>
      </c>
      <c r="K68" s="7">
        <v>38375.797256037593</v>
      </c>
      <c r="L68" s="7">
        <v>214302.57199144363</v>
      </c>
      <c r="M68" s="7">
        <v>240095.69665974379</v>
      </c>
      <c r="N68" s="126">
        <f t="shared" si="5"/>
        <v>495908.12347034924</v>
      </c>
      <c r="O68" s="26">
        <v>193.00426080822945</v>
      </c>
      <c r="P68" s="7">
        <v>143.30593073368073</v>
      </c>
      <c r="Q68" s="7">
        <v>2168.5193744990975</v>
      </c>
      <c r="R68" s="7">
        <v>24370.150381758809</v>
      </c>
      <c r="S68" s="7">
        <v>89923.410070896149</v>
      </c>
      <c r="T68" s="7">
        <v>147465.24003231525</v>
      </c>
      <c r="U68" s="126">
        <f t="shared" si="6"/>
        <v>264263.63005101122</v>
      </c>
    </row>
    <row r="69" spans="1:21">
      <c r="A69" s="37">
        <v>65</v>
      </c>
      <c r="B69" s="17"/>
      <c r="C69" s="16"/>
      <c r="D69" s="38" t="s">
        <v>24</v>
      </c>
      <c r="E69" s="49" t="s">
        <v>87</v>
      </c>
      <c r="F69" s="40"/>
      <c r="G69" s="111">
        <f t="shared" si="4"/>
        <v>794495.33364967629</v>
      </c>
      <c r="H69" s="26">
        <v>353.06567090749741</v>
      </c>
      <c r="I69" s="7">
        <v>277.54993292689323</v>
      </c>
      <c r="J69" s="7">
        <v>3932.2086482569575</v>
      </c>
      <c r="K69" s="7">
        <v>34363.650307834148</v>
      </c>
      <c r="L69" s="7">
        <v>163550.23083692789</v>
      </c>
      <c r="M69" s="7">
        <v>229240.25401449203</v>
      </c>
      <c r="N69" s="126">
        <f t="shared" si="5"/>
        <v>431716.95941134542</v>
      </c>
      <c r="O69" s="26">
        <v>432.70414444804192</v>
      </c>
      <c r="P69" s="7">
        <v>247.88339480757713</v>
      </c>
      <c r="Q69" s="7">
        <v>3219.7674833126366</v>
      </c>
      <c r="R69" s="7">
        <v>28641.882329404354</v>
      </c>
      <c r="S69" s="7">
        <v>112167.15407538414</v>
      </c>
      <c r="T69" s="7">
        <v>218068.98281097412</v>
      </c>
      <c r="U69" s="126">
        <f t="shared" si="6"/>
        <v>362778.37423833087</v>
      </c>
    </row>
    <row r="70" spans="1:21">
      <c r="A70" s="37">
        <v>66</v>
      </c>
      <c r="B70" s="17"/>
      <c r="C70" s="16"/>
      <c r="D70" s="38" t="s">
        <v>26</v>
      </c>
      <c r="E70" s="49" t="s">
        <v>88</v>
      </c>
      <c r="F70" s="40"/>
      <c r="G70" s="111">
        <f t="shared" si="4"/>
        <v>829599.49711324146</v>
      </c>
      <c r="H70" s="26">
        <v>0</v>
      </c>
      <c r="I70" s="7">
        <v>1393.3844378186623</v>
      </c>
      <c r="J70" s="7">
        <v>8555.7084057293832</v>
      </c>
      <c r="K70" s="7">
        <v>90750.686935022473</v>
      </c>
      <c r="L70" s="7">
        <v>274208.63124832511</v>
      </c>
      <c r="M70" s="7">
        <v>210797.04451808333</v>
      </c>
      <c r="N70" s="126">
        <f t="shared" si="5"/>
        <v>585705.45554497896</v>
      </c>
      <c r="O70" s="26">
        <v>0</v>
      </c>
      <c r="P70" s="7">
        <v>713.43874967284501</v>
      </c>
      <c r="Q70" s="7">
        <v>2788.4998952411115</v>
      </c>
      <c r="R70" s="7">
        <v>24700.162515446544</v>
      </c>
      <c r="S70" s="7">
        <v>94026.196527034044</v>
      </c>
      <c r="T70" s="7">
        <v>121665.74388086796</v>
      </c>
      <c r="U70" s="126">
        <f t="shared" si="6"/>
        <v>243894.0415682625</v>
      </c>
    </row>
    <row r="71" spans="1:21">
      <c r="A71" s="37">
        <v>67</v>
      </c>
      <c r="B71" s="17"/>
      <c r="C71" s="16"/>
      <c r="D71" s="38" t="s">
        <v>32</v>
      </c>
      <c r="E71" s="49" t="s">
        <v>89</v>
      </c>
      <c r="F71" s="40"/>
      <c r="G71" s="111">
        <f t="shared" si="4"/>
        <v>371813.87887458177</v>
      </c>
      <c r="H71" s="26">
        <v>33.431806564331055</v>
      </c>
      <c r="I71" s="7">
        <v>32.186549216508865</v>
      </c>
      <c r="J71" s="7">
        <v>527.23435152461752</v>
      </c>
      <c r="K71" s="7">
        <v>11730.639313474298</v>
      </c>
      <c r="L71" s="7">
        <v>87305.194245994091</v>
      </c>
      <c r="M71" s="7">
        <v>95894.296239167452</v>
      </c>
      <c r="N71" s="126">
        <f t="shared" si="5"/>
        <v>195522.9825059413</v>
      </c>
      <c r="O71" s="26">
        <v>83.408735334873199</v>
      </c>
      <c r="P71" s="7">
        <v>85.7613445520401</v>
      </c>
      <c r="Q71" s="7">
        <v>420.51148313563317</v>
      </c>
      <c r="R71" s="7">
        <v>7947.5202149301767</v>
      </c>
      <c r="S71" s="7">
        <v>60280.860501468182</v>
      </c>
      <c r="T71" s="7">
        <v>107472.83408921957</v>
      </c>
      <c r="U71" s="126">
        <f t="shared" si="6"/>
        <v>176290.89636864047</v>
      </c>
    </row>
    <row r="72" spans="1:21">
      <c r="A72" s="37">
        <v>68</v>
      </c>
      <c r="B72" s="17"/>
      <c r="C72" s="16"/>
      <c r="D72" s="38" t="s">
        <v>34</v>
      </c>
      <c r="E72" s="49" t="s">
        <v>90</v>
      </c>
      <c r="F72" s="40"/>
      <c r="G72" s="111">
        <f t="shared" si="4"/>
        <v>1707739.978406623</v>
      </c>
      <c r="H72" s="26">
        <v>474.29139310121536</v>
      </c>
      <c r="I72" s="7">
        <v>245.25547140836716</v>
      </c>
      <c r="J72" s="7">
        <v>2492.2638726308942</v>
      </c>
      <c r="K72" s="7">
        <v>60939.02023383975</v>
      </c>
      <c r="L72" s="7">
        <v>521828.35884970427</v>
      </c>
      <c r="M72" s="7">
        <v>590752.68151062727</v>
      </c>
      <c r="N72" s="126">
        <f t="shared" si="5"/>
        <v>1176731.8713313118</v>
      </c>
      <c r="O72" s="26">
        <v>365.17710980772972</v>
      </c>
      <c r="P72" s="7">
        <v>187.51410979032516</v>
      </c>
      <c r="Q72" s="7">
        <v>1878.5801339820027</v>
      </c>
      <c r="R72" s="7">
        <v>31376.274141728878</v>
      </c>
      <c r="S72" s="7">
        <v>205013.26647210121</v>
      </c>
      <c r="T72" s="7">
        <v>292187.2951079011</v>
      </c>
      <c r="U72" s="126">
        <f t="shared" si="6"/>
        <v>531008.10707531124</v>
      </c>
    </row>
    <row r="73" spans="1:21">
      <c r="A73" s="37">
        <v>69</v>
      </c>
      <c r="B73" s="17"/>
      <c r="C73" s="16"/>
      <c r="D73" s="38" t="s">
        <v>36</v>
      </c>
      <c r="E73" s="49" t="s">
        <v>91</v>
      </c>
      <c r="F73" s="40"/>
      <c r="G73" s="111">
        <f t="shared" si="4"/>
        <v>113080.01759641152</v>
      </c>
      <c r="H73" s="26">
        <v>79.00512906908989</v>
      </c>
      <c r="I73" s="7">
        <v>68.209533095359802</v>
      </c>
      <c r="J73" s="7">
        <v>922.83647148497403</v>
      </c>
      <c r="K73" s="7">
        <v>5916.3020843304694</v>
      </c>
      <c r="L73" s="7">
        <v>25123.393502697349</v>
      </c>
      <c r="M73" s="7">
        <v>35383.016531199217</v>
      </c>
      <c r="N73" s="126">
        <f t="shared" si="5"/>
        <v>67492.763251876459</v>
      </c>
      <c r="O73" s="26">
        <v>81.017089188098907</v>
      </c>
      <c r="P73" s="7">
        <v>71.769749343395233</v>
      </c>
      <c r="Q73" s="7">
        <v>720.52319553587586</v>
      </c>
      <c r="R73" s="7">
        <v>4457.3723346926272</v>
      </c>
      <c r="S73" s="7">
        <v>13806.410441413522</v>
      </c>
      <c r="T73" s="7">
        <v>26450.161534361541</v>
      </c>
      <c r="U73" s="126">
        <f t="shared" si="6"/>
        <v>45587.25434453506</v>
      </c>
    </row>
    <row r="74" spans="1:21">
      <c r="A74" s="37">
        <v>70</v>
      </c>
      <c r="B74" s="17"/>
      <c r="C74" s="16"/>
      <c r="D74" s="38" t="s">
        <v>38</v>
      </c>
      <c r="E74" s="49" t="s">
        <v>92</v>
      </c>
      <c r="F74" s="40"/>
      <c r="G74" s="111">
        <f t="shared" ref="G74:G105" si="7">N74+U74</f>
        <v>586012.34365830664</v>
      </c>
      <c r="H74" s="26">
        <v>0</v>
      </c>
      <c r="I74" s="7">
        <v>0.51345938444137573</v>
      </c>
      <c r="J74" s="7">
        <v>43.881472354754806</v>
      </c>
      <c r="K74" s="7">
        <v>302.53096258640289</v>
      </c>
      <c r="L74" s="7">
        <v>1453.0827283421531</v>
      </c>
      <c r="M74" s="7">
        <v>1768.6062605921179</v>
      </c>
      <c r="N74" s="126">
        <f t="shared" ref="N74:N105" si="8">SUM(H74:M74)</f>
        <v>3568.6148832598701</v>
      </c>
      <c r="O74" s="26">
        <v>106.07202398777008</v>
      </c>
      <c r="P74" s="7">
        <v>102.8046053647995</v>
      </c>
      <c r="Q74" s="7">
        <v>7797.1701055988669</v>
      </c>
      <c r="R74" s="7">
        <v>133093.92787599564</v>
      </c>
      <c r="S74" s="7">
        <v>252019.81895720959</v>
      </c>
      <c r="T74" s="7">
        <v>189323.93520689011</v>
      </c>
      <c r="U74" s="126">
        <f t="shared" ref="U74:U105" si="9">SUM(O74:T74)</f>
        <v>582443.72877504677</v>
      </c>
    </row>
    <row r="75" spans="1:21">
      <c r="A75" s="37">
        <v>71</v>
      </c>
      <c r="B75" s="17"/>
      <c r="C75" s="16"/>
      <c r="D75" s="38" t="s">
        <v>40</v>
      </c>
      <c r="E75" s="49" t="s">
        <v>93</v>
      </c>
      <c r="F75" s="40"/>
      <c r="G75" s="111">
        <f t="shared" si="7"/>
        <v>283439.29889697721</v>
      </c>
      <c r="H75" s="26">
        <v>0</v>
      </c>
      <c r="I75" s="7">
        <v>0</v>
      </c>
      <c r="J75" s="7">
        <v>0</v>
      </c>
      <c r="K75" s="7">
        <v>0</v>
      </c>
      <c r="L75" s="7">
        <v>0</v>
      </c>
      <c r="M75" s="7">
        <v>0</v>
      </c>
      <c r="N75" s="126">
        <f t="shared" si="8"/>
        <v>0</v>
      </c>
      <c r="O75" s="26">
        <v>86.691758275032043</v>
      </c>
      <c r="P75" s="7">
        <v>69.93078576028347</v>
      </c>
      <c r="Q75" s="7">
        <v>4221.1961575686</v>
      </c>
      <c r="R75" s="7">
        <v>72277.028376355767</v>
      </c>
      <c r="S75" s="7">
        <v>136472.73427534103</v>
      </c>
      <c r="T75" s="7">
        <v>70311.717543676496</v>
      </c>
      <c r="U75" s="126">
        <f t="shared" si="9"/>
        <v>283439.29889697721</v>
      </c>
    </row>
    <row r="76" spans="1:21">
      <c r="A76" s="37">
        <v>72</v>
      </c>
      <c r="B76" s="17"/>
      <c r="C76" s="16"/>
      <c r="D76" s="38" t="s">
        <v>54</v>
      </c>
      <c r="E76" s="49" t="s">
        <v>94</v>
      </c>
      <c r="F76" s="40"/>
      <c r="G76" s="111">
        <f t="shared" si="7"/>
        <v>84161.463067461853</v>
      </c>
      <c r="H76" s="26">
        <v>0</v>
      </c>
      <c r="I76" s="7">
        <v>0</v>
      </c>
      <c r="J76" s="7">
        <v>0</v>
      </c>
      <c r="K76" s="7">
        <v>0</v>
      </c>
      <c r="L76" s="7">
        <v>0</v>
      </c>
      <c r="M76" s="7">
        <v>0</v>
      </c>
      <c r="N76" s="126">
        <f t="shared" si="8"/>
        <v>0</v>
      </c>
      <c r="O76" s="26">
        <v>22.406235814094543</v>
      </c>
      <c r="P76" s="7">
        <v>17.094520153477788</v>
      </c>
      <c r="Q76" s="7">
        <v>724.96668523468543</v>
      </c>
      <c r="R76" s="7">
        <v>11421.753309149295</v>
      </c>
      <c r="S76" s="7">
        <v>38236.04307462275</v>
      </c>
      <c r="T76" s="7">
        <v>33739.19924248755</v>
      </c>
      <c r="U76" s="126">
        <f t="shared" si="9"/>
        <v>84161.463067461853</v>
      </c>
    </row>
    <row r="77" spans="1:21">
      <c r="A77" s="37">
        <v>73</v>
      </c>
      <c r="B77" s="17"/>
      <c r="C77" s="16"/>
      <c r="D77" s="38" t="s">
        <v>59</v>
      </c>
      <c r="E77" s="49" t="s">
        <v>95</v>
      </c>
      <c r="F77" s="40"/>
      <c r="G77" s="111">
        <f t="shared" si="7"/>
        <v>164568.08886140212</v>
      </c>
      <c r="H77" s="26">
        <v>0</v>
      </c>
      <c r="I77" s="7">
        <v>0</v>
      </c>
      <c r="J77" s="7">
        <v>0</v>
      </c>
      <c r="K77" s="7">
        <v>0</v>
      </c>
      <c r="L77" s="7">
        <v>0</v>
      </c>
      <c r="M77" s="7">
        <v>0</v>
      </c>
      <c r="N77" s="126">
        <f t="shared" si="8"/>
        <v>0</v>
      </c>
      <c r="O77" s="26">
        <v>500.82561546564102</v>
      </c>
      <c r="P77" s="7">
        <v>362.62103441357613</v>
      </c>
      <c r="Q77" s="7">
        <v>3191.6532282792032</v>
      </c>
      <c r="R77" s="7">
        <v>26189.669295743108</v>
      </c>
      <c r="S77" s="7">
        <v>77936.462822020054</v>
      </c>
      <c r="T77" s="7">
        <v>56386.856865480542</v>
      </c>
      <c r="U77" s="126">
        <f t="shared" si="9"/>
        <v>164568.08886140212</v>
      </c>
    </row>
    <row r="78" spans="1:21">
      <c r="A78" s="37">
        <v>74</v>
      </c>
      <c r="B78" s="17"/>
      <c r="C78" s="16"/>
      <c r="D78" s="38" t="s">
        <v>96</v>
      </c>
      <c r="E78" s="49" t="s">
        <v>97</v>
      </c>
      <c r="F78" s="40"/>
      <c r="G78" s="111">
        <f t="shared" si="7"/>
        <v>355505.69234547857</v>
      </c>
      <c r="H78" s="26">
        <v>21.939471125602722</v>
      </c>
      <c r="I78" s="7">
        <v>6.8457276225090027</v>
      </c>
      <c r="J78" s="7">
        <v>558.15275278035551</v>
      </c>
      <c r="K78" s="7">
        <v>1872.8130290061235</v>
      </c>
      <c r="L78" s="7">
        <v>66796.703797996044</v>
      </c>
      <c r="M78" s="7">
        <v>286249.23756694794</v>
      </c>
      <c r="N78" s="126">
        <f t="shared" si="8"/>
        <v>355505.69234547857</v>
      </c>
      <c r="O78" s="26">
        <v>0</v>
      </c>
      <c r="P78" s="7">
        <v>0</v>
      </c>
      <c r="Q78" s="7">
        <v>0</v>
      </c>
      <c r="R78" s="7">
        <v>0</v>
      </c>
      <c r="S78" s="7">
        <v>0</v>
      </c>
      <c r="T78" s="7">
        <v>0</v>
      </c>
      <c r="U78" s="126">
        <f t="shared" si="9"/>
        <v>0</v>
      </c>
    </row>
    <row r="79" spans="1:21">
      <c r="A79" s="37">
        <v>75</v>
      </c>
      <c r="B79" s="17"/>
      <c r="C79" s="16"/>
      <c r="D79" s="38" t="s">
        <v>98</v>
      </c>
      <c r="E79" s="49" t="s">
        <v>99</v>
      </c>
      <c r="F79" s="40"/>
      <c r="G79" s="111">
        <f t="shared" si="7"/>
        <v>191635.03240483941</v>
      </c>
      <c r="H79" s="26">
        <v>189.70632719993591</v>
      </c>
      <c r="I79" s="7">
        <v>144.79802331328392</v>
      </c>
      <c r="J79" s="7">
        <v>319.42917283286806</v>
      </c>
      <c r="K79" s="7">
        <v>4341.8367827925831</v>
      </c>
      <c r="L79" s="7">
        <v>42013.960651218891</v>
      </c>
      <c r="M79" s="7">
        <v>96024.290654122829</v>
      </c>
      <c r="N79" s="126">
        <f t="shared" si="8"/>
        <v>143034.02161148039</v>
      </c>
      <c r="O79" s="26">
        <v>80.248916462063789</v>
      </c>
      <c r="P79" s="7">
        <v>63.150286614894867</v>
      </c>
      <c r="Q79" s="7">
        <v>136.15662506688386</v>
      </c>
      <c r="R79" s="7">
        <v>1758.7836577780545</v>
      </c>
      <c r="S79" s="7">
        <v>11619.990231849253</v>
      </c>
      <c r="T79" s="7">
        <v>34942.681075587869</v>
      </c>
      <c r="U79" s="126">
        <f t="shared" si="9"/>
        <v>48601.010793359019</v>
      </c>
    </row>
    <row r="80" spans="1:21">
      <c r="A80" s="37">
        <v>76</v>
      </c>
      <c r="B80" s="17"/>
      <c r="C80" s="16"/>
      <c r="D80" s="38" t="s">
        <v>100</v>
      </c>
      <c r="E80" s="49" t="s">
        <v>101</v>
      </c>
      <c r="F80" s="40"/>
      <c r="G80" s="111">
        <f t="shared" si="7"/>
        <v>354725.57156827301</v>
      </c>
      <c r="H80" s="26">
        <v>2740.4857941232622</v>
      </c>
      <c r="I80" s="7">
        <v>3889.9293035361916</v>
      </c>
      <c r="J80" s="7">
        <v>9140.7658391445875</v>
      </c>
      <c r="K80" s="7">
        <v>24800.628546833992</v>
      </c>
      <c r="L80" s="7">
        <v>75984.72567242384</v>
      </c>
      <c r="M80" s="7">
        <v>85799.973515927792</v>
      </c>
      <c r="N80" s="126">
        <f t="shared" si="8"/>
        <v>202356.50867198966</v>
      </c>
      <c r="O80" s="26">
        <v>1729.7450816724449</v>
      </c>
      <c r="P80" s="7">
        <v>2090.6161266490817</v>
      </c>
      <c r="Q80" s="7">
        <v>5783.4227792173624</v>
      </c>
      <c r="R80" s="7">
        <v>15140.241287127137</v>
      </c>
      <c r="S80" s="7">
        <v>49813.62469175458</v>
      </c>
      <c r="T80" s="7">
        <v>77811.412929862738</v>
      </c>
      <c r="U80" s="126">
        <f t="shared" si="9"/>
        <v>152369.06289628334</v>
      </c>
    </row>
    <row r="81" spans="1:21">
      <c r="A81" s="37">
        <v>77</v>
      </c>
      <c r="B81" s="10"/>
      <c r="C81" s="16"/>
      <c r="D81" s="38" t="s">
        <v>102</v>
      </c>
      <c r="E81" s="49" t="s">
        <v>103</v>
      </c>
      <c r="F81" s="40"/>
      <c r="G81" s="111">
        <f t="shared" si="7"/>
        <v>292341.52717368305</v>
      </c>
      <c r="H81" s="26">
        <v>7760.4947838932276</v>
      </c>
      <c r="I81" s="7">
        <v>10148.679699234664</v>
      </c>
      <c r="J81" s="7">
        <v>18014.279776655138</v>
      </c>
      <c r="K81" s="7">
        <v>22877.278528124094</v>
      </c>
      <c r="L81" s="7">
        <v>47912.829689711332</v>
      </c>
      <c r="M81" s="7">
        <v>60837.280878514051</v>
      </c>
      <c r="N81" s="126">
        <f t="shared" si="8"/>
        <v>167550.84335613251</v>
      </c>
      <c r="O81" s="26">
        <v>4882.6828348711133</v>
      </c>
      <c r="P81" s="7">
        <v>6391.2094233557582</v>
      </c>
      <c r="Q81" s="7">
        <v>10875.47965875268</v>
      </c>
      <c r="R81" s="7">
        <v>18413.004715517163</v>
      </c>
      <c r="S81" s="7">
        <v>35178.234868079424</v>
      </c>
      <c r="T81" s="7">
        <v>49050.072316974401</v>
      </c>
      <c r="U81" s="126">
        <f t="shared" si="9"/>
        <v>124790.68381755054</v>
      </c>
    </row>
    <row r="82" spans="1:21">
      <c r="A82" s="37">
        <v>78</v>
      </c>
      <c r="B82" s="12"/>
      <c r="C82" s="11"/>
      <c r="D82" s="50"/>
      <c r="E82" s="9" t="s">
        <v>104</v>
      </c>
      <c r="F82" s="46"/>
      <c r="G82" s="111">
        <f t="shared" si="7"/>
        <v>1315299.3799404278</v>
      </c>
      <c r="H82" s="26">
        <v>12998.624592244625</v>
      </c>
      <c r="I82" s="7">
        <v>11285.462787315249</v>
      </c>
      <c r="J82" s="7">
        <v>31431.593929827213</v>
      </c>
      <c r="K82" s="7">
        <v>94671.714076042175</v>
      </c>
      <c r="L82" s="7">
        <v>308084.25985813141</v>
      </c>
      <c r="M82" s="7">
        <v>280979.84409058094</v>
      </c>
      <c r="N82" s="126">
        <f t="shared" si="8"/>
        <v>739451.49933414161</v>
      </c>
      <c r="O82" s="26">
        <v>9683.5827414169908</v>
      </c>
      <c r="P82" s="7">
        <v>9671.5260845422745</v>
      </c>
      <c r="Q82" s="7">
        <v>21078.556962832808</v>
      </c>
      <c r="R82" s="7">
        <v>72209.53415235877</v>
      </c>
      <c r="S82" s="7">
        <v>211939.37533915043</v>
      </c>
      <c r="T82" s="7">
        <v>251265.30532598495</v>
      </c>
      <c r="U82" s="126">
        <f t="shared" si="9"/>
        <v>575847.88060628623</v>
      </c>
    </row>
    <row r="83" spans="1:21">
      <c r="A83" s="93">
        <v>79</v>
      </c>
      <c r="B83" s="94"/>
      <c r="C83" s="95" t="s">
        <v>61</v>
      </c>
      <c r="D83" s="96" t="s">
        <v>105</v>
      </c>
      <c r="E83" s="97"/>
      <c r="F83" s="98"/>
      <c r="G83" s="99">
        <f t="shared" si="7"/>
        <v>215193.57792156225</v>
      </c>
      <c r="H83" s="100">
        <v>2240.2978261569515</v>
      </c>
      <c r="I83" s="101">
        <v>1914.2645328342915</v>
      </c>
      <c r="J83" s="101">
        <v>4857.7079301252961</v>
      </c>
      <c r="K83" s="101">
        <v>10290.178450684645</v>
      </c>
      <c r="L83" s="101">
        <v>36338.967627309263</v>
      </c>
      <c r="M83" s="101">
        <v>57653.635559305549</v>
      </c>
      <c r="N83" s="127">
        <f t="shared" si="8"/>
        <v>113295.051926416</v>
      </c>
      <c r="O83" s="100">
        <v>2142.2944252241869</v>
      </c>
      <c r="P83" s="101">
        <v>1624.7699867784977</v>
      </c>
      <c r="Q83" s="101">
        <v>2545.6841832478531</v>
      </c>
      <c r="R83" s="101">
        <v>11790.302387608215</v>
      </c>
      <c r="S83" s="101">
        <v>27079.835886433721</v>
      </c>
      <c r="T83" s="101">
        <v>56715.639125853777</v>
      </c>
      <c r="U83" s="127">
        <f t="shared" si="9"/>
        <v>101898.52599514625</v>
      </c>
    </row>
    <row r="84" spans="1:21">
      <c r="A84" s="93">
        <v>80</v>
      </c>
      <c r="B84" s="94"/>
      <c r="C84" s="95" t="s">
        <v>66</v>
      </c>
      <c r="D84" s="96" t="s">
        <v>106</v>
      </c>
      <c r="E84" s="97"/>
      <c r="F84" s="98"/>
      <c r="G84" s="99">
        <f t="shared" si="7"/>
        <v>1598525.9714604095</v>
      </c>
      <c r="H84" s="100">
        <v>781.81430943019222</v>
      </c>
      <c r="I84" s="101">
        <v>1123.4669720658567</v>
      </c>
      <c r="J84" s="101">
        <v>8304.7102604582906</v>
      </c>
      <c r="K84" s="101">
        <v>54112.611331582069</v>
      </c>
      <c r="L84" s="101">
        <v>287032.84952163696</v>
      </c>
      <c r="M84" s="101">
        <v>385501.65192699432</v>
      </c>
      <c r="N84" s="127">
        <f t="shared" si="8"/>
        <v>736857.1043221677</v>
      </c>
      <c r="O84" s="100">
        <v>763.6712846274022</v>
      </c>
      <c r="P84" s="101">
        <v>1593.6561459591612</v>
      </c>
      <c r="Q84" s="101">
        <v>8118.6918094102293</v>
      </c>
      <c r="R84" s="101">
        <v>45588.347405314445</v>
      </c>
      <c r="S84" s="101">
        <v>292365.00919568539</v>
      </c>
      <c r="T84" s="101">
        <v>513239.49129724503</v>
      </c>
      <c r="U84" s="127">
        <f t="shared" si="9"/>
        <v>861668.86713824165</v>
      </c>
    </row>
    <row r="85" spans="1:21">
      <c r="A85" s="93">
        <v>81</v>
      </c>
      <c r="B85" s="94"/>
      <c r="C85" s="95" t="s">
        <v>68</v>
      </c>
      <c r="D85" s="96" t="s">
        <v>107</v>
      </c>
      <c r="E85" s="97"/>
      <c r="F85" s="98"/>
      <c r="G85" s="99">
        <f t="shared" si="7"/>
        <v>362048.62278321013</v>
      </c>
      <c r="H85" s="100">
        <v>21069.549163334072</v>
      </c>
      <c r="I85" s="101">
        <v>9911.7433246783912</v>
      </c>
      <c r="J85" s="101">
        <v>15352.455895699561</v>
      </c>
      <c r="K85" s="101">
        <v>18641.106911271811</v>
      </c>
      <c r="L85" s="101">
        <v>36993.05155390501</v>
      </c>
      <c r="M85" s="101">
        <v>56726.002794355154</v>
      </c>
      <c r="N85" s="127">
        <f t="shared" si="8"/>
        <v>158693.909643244</v>
      </c>
      <c r="O85" s="100">
        <v>21156.997861366719</v>
      </c>
      <c r="P85" s="101">
        <v>15498.702984813601</v>
      </c>
      <c r="Q85" s="101">
        <v>28425.824909090996</v>
      </c>
      <c r="R85" s="101">
        <v>19915.487394243479</v>
      </c>
      <c r="S85" s="101">
        <v>35566.177234470844</v>
      </c>
      <c r="T85" s="101">
        <v>82791.522755980492</v>
      </c>
      <c r="U85" s="127">
        <f t="shared" si="9"/>
        <v>203354.71313996613</v>
      </c>
    </row>
    <row r="86" spans="1:21">
      <c r="A86" s="93">
        <v>82</v>
      </c>
      <c r="B86" s="94"/>
      <c r="C86" s="95" t="s">
        <v>74</v>
      </c>
      <c r="D86" s="96" t="s">
        <v>108</v>
      </c>
      <c r="E86" s="97"/>
      <c r="F86" s="98"/>
      <c r="G86" s="99">
        <f t="shared" si="7"/>
        <v>315397.21454276697</v>
      </c>
      <c r="H86" s="100">
        <v>3.2443380427212105</v>
      </c>
      <c r="I86" s="101">
        <v>76.193256441223639</v>
      </c>
      <c r="J86" s="101">
        <v>33429.374206215143</v>
      </c>
      <c r="K86" s="101">
        <v>90551.08208103478</v>
      </c>
      <c r="L86" s="101">
        <v>83454.022292152047</v>
      </c>
      <c r="M86" s="101">
        <v>27530.145652838051</v>
      </c>
      <c r="N86" s="127">
        <f t="shared" si="8"/>
        <v>235044.06182672398</v>
      </c>
      <c r="O86" s="100">
        <v>6.7531319507370426</v>
      </c>
      <c r="P86" s="101">
        <v>156.10302533959566</v>
      </c>
      <c r="Q86" s="101">
        <v>11192.237403284758</v>
      </c>
      <c r="R86" s="101">
        <v>24204.993806272745</v>
      </c>
      <c r="S86" s="101">
        <v>26393.62732552737</v>
      </c>
      <c r="T86" s="101">
        <v>18399.438023667783</v>
      </c>
      <c r="U86" s="127">
        <f t="shared" si="9"/>
        <v>80353.152716042998</v>
      </c>
    </row>
    <row r="87" spans="1:21">
      <c r="A87" s="37">
        <v>83</v>
      </c>
      <c r="B87" s="17"/>
      <c r="C87" s="16"/>
      <c r="D87" s="38" t="s">
        <v>8</v>
      </c>
      <c r="E87" s="49" t="s">
        <v>109</v>
      </c>
      <c r="F87" s="40"/>
      <c r="G87" s="111">
        <f t="shared" si="7"/>
        <v>0</v>
      </c>
      <c r="H87" s="26">
        <v>0</v>
      </c>
      <c r="I87" s="7">
        <v>0</v>
      </c>
      <c r="J87" s="7">
        <v>0</v>
      </c>
      <c r="K87" s="7">
        <v>0</v>
      </c>
      <c r="L87" s="7">
        <v>0</v>
      </c>
      <c r="M87" s="7">
        <v>0</v>
      </c>
      <c r="N87" s="126">
        <f t="shared" si="8"/>
        <v>0</v>
      </c>
      <c r="O87" s="26">
        <v>0</v>
      </c>
      <c r="P87" s="7">
        <v>0</v>
      </c>
      <c r="Q87" s="7">
        <v>0</v>
      </c>
      <c r="R87" s="7">
        <v>0</v>
      </c>
      <c r="S87" s="7">
        <v>0</v>
      </c>
      <c r="T87" s="7">
        <v>0</v>
      </c>
      <c r="U87" s="126">
        <f t="shared" si="9"/>
        <v>0</v>
      </c>
    </row>
    <row r="88" spans="1:21">
      <c r="A88" s="37">
        <v>84</v>
      </c>
      <c r="B88" s="17"/>
      <c r="C88" s="16"/>
      <c r="D88" s="38" t="s">
        <v>10</v>
      </c>
      <c r="E88" s="49" t="s">
        <v>110</v>
      </c>
      <c r="F88" s="40"/>
      <c r="G88" s="111">
        <f t="shared" si="7"/>
        <v>785.2482128739357</v>
      </c>
      <c r="H88" s="26">
        <v>0</v>
      </c>
      <c r="I88" s="7">
        <v>0</v>
      </c>
      <c r="J88" s="7">
        <v>4.629021555185318</v>
      </c>
      <c r="K88" s="7">
        <v>30.187477946281433</v>
      </c>
      <c r="L88" s="7">
        <v>117.4217221736908</v>
      </c>
      <c r="M88" s="7">
        <v>142.82880094647408</v>
      </c>
      <c r="N88" s="126">
        <f t="shared" si="8"/>
        <v>295.06702262163162</v>
      </c>
      <c r="O88" s="26">
        <v>0</v>
      </c>
      <c r="P88" s="7">
        <v>0</v>
      </c>
      <c r="Q88" s="7">
        <v>4.2341054081916809</v>
      </c>
      <c r="R88" s="7">
        <v>38.802740156650543</v>
      </c>
      <c r="S88" s="7">
        <v>127.74892833828926</v>
      </c>
      <c r="T88" s="7">
        <v>319.39541634917259</v>
      </c>
      <c r="U88" s="126">
        <f t="shared" si="9"/>
        <v>490.18119025230408</v>
      </c>
    </row>
    <row r="89" spans="1:21">
      <c r="A89" s="37">
        <v>85</v>
      </c>
      <c r="B89" s="17"/>
      <c r="C89" s="16"/>
      <c r="D89" s="38" t="s">
        <v>22</v>
      </c>
      <c r="E89" s="49" t="s">
        <v>111</v>
      </c>
      <c r="F89" s="40"/>
      <c r="G89" s="111">
        <f t="shared" si="7"/>
        <v>5197.9721971824765</v>
      </c>
      <c r="H89" s="26">
        <v>0</v>
      </c>
      <c r="I89" s="7">
        <v>4.1940840184688568</v>
      </c>
      <c r="J89" s="7">
        <v>82.313269555568695</v>
      </c>
      <c r="K89" s="7">
        <v>476.00479371845722</v>
      </c>
      <c r="L89" s="7">
        <v>1067.0651390105486</v>
      </c>
      <c r="M89" s="7">
        <v>893.0521107763052</v>
      </c>
      <c r="N89" s="126">
        <f t="shared" si="8"/>
        <v>2522.6293970793486</v>
      </c>
      <c r="O89" s="26">
        <v>0</v>
      </c>
      <c r="P89" s="7">
        <v>3.4577215313911438</v>
      </c>
      <c r="Q89" s="7">
        <v>34.328684508800507</v>
      </c>
      <c r="R89" s="7">
        <v>225.22973975539207</v>
      </c>
      <c r="S89" s="7">
        <v>716.55528422445059</v>
      </c>
      <c r="T89" s="7">
        <v>1695.7713700830936</v>
      </c>
      <c r="U89" s="126">
        <f t="shared" si="9"/>
        <v>2675.342800103128</v>
      </c>
    </row>
    <row r="90" spans="1:21">
      <c r="A90" s="37">
        <v>86</v>
      </c>
      <c r="B90" s="17"/>
      <c r="C90" s="16"/>
      <c r="D90" s="38" t="s">
        <v>24</v>
      </c>
      <c r="E90" s="49" t="s">
        <v>112</v>
      </c>
      <c r="F90" s="40"/>
      <c r="G90" s="111">
        <f t="shared" si="7"/>
        <v>145565.28474926646</v>
      </c>
      <c r="H90" s="26">
        <v>0</v>
      </c>
      <c r="I90" s="7">
        <v>0</v>
      </c>
      <c r="J90" s="7">
        <v>7414.4791844040155</v>
      </c>
      <c r="K90" s="7">
        <v>45489.665683157742</v>
      </c>
      <c r="L90" s="7">
        <v>55625.135887123644</v>
      </c>
      <c r="M90" s="7">
        <v>13028.011307841167</v>
      </c>
      <c r="N90" s="126">
        <f t="shared" si="8"/>
        <v>121557.29206252657</v>
      </c>
      <c r="O90" s="26">
        <v>0</v>
      </c>
      <c r="P90" s="7">
        <v>0</v>
      </c>
      <c r="Q90" s="7">
        <v>1300.780469519319</v>
      </c>
      <c r="R90" s="7">
        <v>7138.8000471936539</v>
      </c>
      <c r="S90" s="7">
        <v>10792.514545510057</v>
      </c>
      <c r="T90" s="7">
        <v>4775.8976245168597</v>
      </c>
      <c r="U90" s="126">
        <f t="shared" si="9"/>
        <v>24007.99268673989</v>
      </c>
    </row>
    <row r="91" spans="1:21">
      <c r="A91" s="37">
        <v>87</v>
      </c>
      <c r="B91" s="17"/>
      <c r="C91" s="16"/>
      <c r="D91" s="38" t="s">
        <v>26</v>
      </c>
      <c r="E91" s="49" t="s">
        <v>113</v>
      </c>
      <c r="F91" s="40"/>
      <c r="G91" s="111">
        <f t="shared" si="7"/>
        <v>160234.88544580308</v>
      </c>
      <c r="H91" s="26">
        <v>3.2443380427212105</v>
      </c>
      <c r="I91" s="7">
        <v>0</v>
      </c>
      <c r="J91" s="7">
        <v>25719.730653658509</v>
      </c>
      <c r="K91" s="7">
        <v>44109.399008277804</v>
      </c>
      <c r="L91" s="7">
        <v>26239.108513861895</v>
      </c>
      <c r="M91" s="7">
        <v>13202.940132390708</v>
      </c>
      <c r="N91" s="126">
        <f t="shared" si="8"/>
        <v>109274.42264623163</v>
      </c>
      <c r="O91" s="26">
        <v>6.7531319507370426</v>
      </c>
      <c r="P91" s="7">
        <v>0</v>
      </c>
      <c r="Q91" s="7">
        <v>9160.1305039711297</v>
      </c>
      <c r="R91" s="7">
        <v>16005.120320931077</v>
      </c>
      <c r="S91" s="7">
        <v>14463.965611580294</v>
      </c>
      <c r="T91" s="7">
        <v>11324.493231138214</v>
      </c>
      <c r="U91" s="126">
        <f t="shared" si="9"/>
        <v>50960.462799571455</v>
      </c>
    </row>
    <row r="92" spans="1:21">
      <c r="A92" s="37">
        <v>88</v>
      </c>
      <c r="B92" s="17"/>
      <c r="C92" s="16"/>
      <c r="D92" s="38" t="s">
        <v>32</v>
      </c>
      <c r="E92" s="49" t="s">
        <v>114</v>
      </c>
      <c r="F92" s="40"/>
      <c r="G92" s="111">
        <f t="shared" si="7"/>
        <v>0</v>
      </c>
      <c r="H92" s="26">
        <v>0</v>
      </c>
      <c r="I92" s="7">
        <v>0</v>
      </c>
      <c r="J92" s="7">
        <v>0</v>
      </c>
      <c r="K92" s="7">
        <v>0</v>
      </c>
      <c r="L92" s="7">
        <v>0</v>
      </c>
      <c r="M92" s="7">
        <v>0</v>
      </c>
      <c r="N92" s="126">
        <f t="shared" si="8"/>
        <v>0</v>
      </c>
      <c r="O92" s="26">
        <v>0</v>
      </c>
      <c r="P92" s="7">
        <v>0</v>
      </c>
      <c r="Q92" s="7">
        <v>0</v>
      </c>
      <c r="R92" s="7">
        <v>0</v>
      </c>
      <c r="S92" s="7">
        <v>0</v>
      </c>
      <c r="T92" s="7">
        <v>0</v>
      </c>
      <c r="U92" s="126">
        <f t="shared" si="9"/>
        <v>0</v>
      </c>
    </row>
    <row r="93" spans="1:21">
      <c r="A93" s="37">
        <v>89</v>
      </c>
      <c r="B93" s="17"/>
      <c r="C93" s="16"/>
      <c r="D93" s="38" t="s">
        <v>34</v>
      </c>
      <c r="E93" s="49" t="s">
        <v>115</v>
      </c>
      <c r="F93" s="40"/>
      <c r="G93" s="111">
        <f t="shared" si="7"/>
        <v>1845.1708375077187</v>
      </c>
      <c r="H93" s="26">
        <v>0</v>
      </c>
      <c r="I93" s="7">
        <v>47.82949491182444</v>
      </c>
      <c r="J93" s="7">
        <v>110.9639035321743</v>
      </c>
      <c r="K93" s="7">
        <v>252.22611223103013</v>
      </c>
      <c r="L93" s="7">
        <v>0</v>
      </c>
      <c r="M93" s="7">
        <v>0</v>
      </c>
      <c r="N93" s="126">
        <f t="shared" si="8"/>
        <v>411.01951067502887</v>
      </c>
      <c r="O93" s="26">
        <v>0</v>
      </c>
      <c r="P93" s="7">
        <v>137.15143072307637</v>
      </c>
      <c r="Q93" s="7">
        <v>636.00200210725598</v>
      </c>
      <c r="R93" s="7">
        <v>660.9978940023575</v>
      </c>
      <c r="S93" s="7">
        <v>0</v>
      </c>
      <c r="T93" s="7">
        <v>0</v>
      </c>
      <c r="U93" s="126">
        <f t="shared" si="9"/>
        <v>1434.1513268326898</v>
      </c>
    </row>
    <row r="94" spans="1:21">
      <c r="A94" s="37">
        <v>90</v>
      </c>
      <c r="B94" s="17"/>
      <c r="C94" s="16"/>
      <c r="D94" s="38" t="s">
        <v>36</v>
      </c>
      <c r="E94" s="49" t="s">
        <v>116</v>
      </c>
      <c r="F94" s="40"/>
      <c r="G94" s="111">
        <f t="shared" si="7"/>
        <v>0</v>
      </c>
      <c r="H94" s="26">
        <v>0</v>
      </c>
      <c r="I94" s="7">
        <v>0</v>
      </c>
      <c r="J94" s="7">
        <v>0</v>
      </c>
      <c r="K94" s="7">
        <v>0</v>
      </c>
      <c r="L94" s="7">
        <v>0</v>
      </c>
      <c r="M94" s="7">
        <v>0</v>
      </c>
      <c r="N94" s="126">
        <f t="shared" si="8"/>
        <v>0</v>
      </c>
      <c r="O94" s="26">
        <v>0</v>
      </c>
      <c r="P94" s="7">
        <v>0</v>
      </c>
      <c r="Q94" s="7">
        <v>0</v>
      </c>
      <c r="R94" s="7">
        <v>0</v>
      </c>
      <c r="S94" s="7">
        <v>0</v>
      </c>
      <c r="T94" s="7">
        <v>0</v>
      </c>
      <c r="U94" s="126">
        <f t="shared" si="9"/>
        <v>0</v>
      </c>
    </row>
    <row r="95" spans="1:21">
      <c r="A95" s="37">
        <v>91</v>
      </c>
      <c r="B95" s="17"/>
      <c r="C95" s="16"/>
      <c r="D95" s="38" t="s">
        <v>38</v>
      </c>
      <c r="E95" s="49" t="s">
        <v>117</v>
      </c>
      <c r="F95" s="40"/>
      <c r="G95" s="111">
        <f t="shared" si="7"/>
        <v>0</v>
      </c>
      <c r="H95" s="26">
        <v>0</v>
      </c>
      <c r="I95" s="7">
        <v>0</v>
      </c>
      <c r="J95" s="7">
        <v>0</v>
      </c>
      <c r="K95" s="7">
        <v>0</v>
      </c>
      <c r="L95" s="7">
        <v>0</v>
      </c>
      <c r="M95" s="7">
        <v>0</v>
      </c>
      <c r="N95" s="126">
        <f t="shared" si="8"/>
        <v>0</v>
      </c>
      <c r="O95" s="26">
        <v>0</v>
      </c>
      <c r="P95" s="7">
        <v>0</v>
      </c>
      <c r="Q95" s="7">
        <v>0</v>
      </c>
      <c r="R95" s="7">
        <v>0</v>
      </c>
      <c r="S95" s="7">
        <v>0</v>
      </c>
      <c r="T95" s="7">
        <v>0</v>
      </c>
      <c r="U95" s="126">
        <f t="shared" si="9"/>
        <v>0</v>
      </c>
    </row>
    <row r="96" spans="1:21">
      <c r="A96" s="37">
        <v>92</v>
      </c>
      <c r="B96" s="17"/>
      <c r="C96" s="16"/>
      <c r="D96" s="38" t="s">
        <v>40</v>
      </c>
      <c r="E96" s="49" t="s">
        <v>118</v>
      </c>
      <c r="F96" s="40"/>
      <c r="G96" s="111">
        <f t="shared" si="7"/>
        <v>1768.6532617881894</v>
      </c>
      <c r="H96" s="26">
        <v>0</v>
      </c>
      <c r="I96" s="7">
        <v>24.169677525758743</v>
      </c>
      <c r="J96" s="7">
        <v>97.258146733045578</v>
      </c>
      <c r="K96" s="7">
        <v>193.59981417655945</v>
      </c>
      <c r="L96" s="7">
        <v>405.29006510972977</v>
      </c>
      <c r="M96" s="7">
        <v>263.3133721575141</v>
      </c>
      <c r="N96" s="126">
        <f t="shared" si="8"/>
        <v>983.63107570260763</v>
      </c>
      <c r="O96" s="26">
        <v>0</v>
      </c>
      <c r="P96" s="7">
        <v>15.493875652551651</v>
      </c>
      <c r="Q96" s="7">
        <v>56.761461436748505</v>
      </c>
      <c r="R96" s="7">
        <v>136.04322013258934</v>
      </c>
      <c r="S96" s="7">
        <v>292.84285293519497</v>
      </c>
      <c r="T96" s="7">
        <v>283.88077592849731</v>
      </c>
      <c r="U96" s="126">
        <f t="shared" si="9"/>
        <v>785.02218608558178</v>
      </c>
    </row>
    <row r="97" spans="1:21">
      <c r="A97" s="37">
        <v>93</v>
      </c>
      <c r="B97" s="17"/>
      <c r="C97" s="16"/>
      <c r="D97" s="38" t="s">
        <v>54</v>
      </c>
      <c r="E97" s="49" t="s">
        <v>119</v>
      </c>
      <c r="F97" s="40"/>
      <c r="G97" s="111">
        <f t="shared" si="7"/>
        <v>0</v>
      </c>
      <c r="H97" s="26">
        <v>0</v>
      </c>
      <c r="I97" s="7">
        <v>0</v>
      </c>
      <c r="J97" s="7">
        <v>0</v>
      </c>
      <c r="K97" s="7">
        <v>0</v>
      </c>
      <c r="L97" s="7">
        <v>0</v>
      </c>
      <c r="M97" s="7">
        <v>0</v>
      </c>
      <c r="N97" s="126">
        <f t="shared" si="8"/>
        <v>0</v>
      </c>
      <c r="O97" s="26">
        <v>0</v>
      </c>
      <c r="P97" s="7">
        <v>0</v>
      </c>
      <c r="Q97" s="7">
        <v>0</v>
      </c>
      <c r="R97" s="7">
        <v>0</v>
      </c>
      <c r="S97" s="7">
        <v>0</v>
      </c>
      <c r="T97" s="7">
        <v>0</v>
      </c>
      <c r="U97" s="126">
        <f t="shared" si="9"/>
        <v>0</v>
      </c>
    </row>
    <row r="98" spans="1:21">
      <c r="A98" s="93">
        <v>94</v>
      </c>
      <c r="B98" s="102"/>
      <c r="C98" s="95" t="s">
        <v>120</v>
      </c>
      <c r="D98" s="96" t="s">
        <v>121</v>
      </c>
      <c r="E98" s="97"/>
      <c r="F98" s="98"/>
      <c r="G98" s="99">
        <f t="shared" si="7"/>
        <v>2538459.8008718323</v>
      </c>
      <c r="H98" s="100">
        <v>8054.0434396229684</v>
      </c>
      <c r="I98" s="101">
        <v>11648.080836251378</v>
      </c>
      <c r="J98" s="101">
        <v>33420.341996654868</v>
      </c>
      <c r="K98" s="101">
        <v>39492.318856023252</v>
      </c>
      <c r="L98" s="101">
        <v>123177.53250235319</v>
      </c>
      <c r="M98" s="101">
        <v>776369.366065979</v>
      </c>
      <c r="N98" s="127">
        <f t="shared" si="8"/>
        <v>992161.68369688466</v>
      </c>
      <c r="O98" s="100">
        <v>8760.0604857690632</v>
      </c>
      <c r="P98" s="101">
        <v>10043.327836668119</v>
      </c>
      <c r="Q98" s="101">
        <v>21338.061436623335</v>
      </c>
      <c r="R98" s="101">
        <v>28012.849240154028</v>
      </c>
      <c r="S98" s="101">
        <v>132113.53051680326</v>
      </c>
      <c r="T98" s="101">
        <v>1346030.2876589298</v>
      </c>
      <c r="U98" s="127">
        <f t="shared" si="9"/>
        <v>1546298.1171749476</v>
      </c>
    </row>
    <row r="99" spans="1:21">
      <c r="A99" s="37">
        <v>95</v>
      </c>
      <c r="B99" s="10"/>
      <c r="C99" s="11"/>
      <c r="D99" s="38" t="s">
        <v>8</v>
      </c>
      <c r="E99" s="49" t="s">
        <v>122</v>
      </c>
      <c r="F99" s="51"/>
      <c r="G99" s="111">
        <f t="shared" si="7"/>
        <v>1991708.2451320281</v>
      </c>
      <c r="H99" s="26">
        <v>0</v>
      </c>
      <c r="I99" s="7">
        <v>51.815065175294876</v>
      </c>
      <c r="J99" s="7">
        <v>103.06334173679352</v>
      </c>
      <c r="K99" s="7">
        <v>1294.3990813465789</v>
      </c>
      <c r="L99" s="7">
        <v>61943.318690516055</v>
      </c>
      <c r="M99" s="7">
        <v>632745.24868774414</v>
      </c>
      <c r="N99" s="126">
        <f t="shared" si="8"/>
        <v>696137.84486651886</v>
      </c>
      <c r="O99" s="26">
        <v>0</v>
      </c>
      <c r="P99" s="7">
        <v>36.846076846122742</v>
      </c>
      <c r="Q99" s="7">
        <v>55.694120764732361</v>
      </c>
      <c r="R99" s="7">
        <v>1388.9243847969919</v>
      </c>
      <c r="S99" s="7">
        <v>82335.455709189177</v>
      </c>
      <c r="T99" s="7">
        <v>1211753.4799739122</v>
      </c>
      <c r="U99" s="126">
        <f t="shared" si="9"/>
        <v>1295570.4002655093</v>
      </c>
    </row>
    <row r="100" spans="1:21">
      <c r="A100" s="37">
        <v>96</v>
      </c>
      <c r="B100" s="10"/>
      <c r="C100" s="11"/>
      <c r="D100" s="38" t="s">
        <v>10</v>
      </c>
      <c r="E100" s="49" t="s">
        <v>123</v>
      </c>
      <c r="F100" s="51"/>
      <c r="G100" s="111">
        <f t="shared" si="7"/>
        <v>213652.1157636508</v>
      </c>
      <c r="H100" s="26">
        <v>0</v>
      </c>
      <c r="I100" s="7">
        <v>0.3312145471572876</v>
      </c>
      <c r="J100" s="7">
        <v>40.79082724401087</v>
      </c>
      <c r="K100" s="7">
        <v>993.92448578868061</v>
      </c>
      <c r="L100" s="7">
        <v>13059.800433304161</v>
      </c>
      <c r="M100" s="7">
        <v>102376.37076312304</v>
      </c>
      <c r="N100" s="126">
        <f t="shared" si="8"/>
        <v>116471.21772400705</v>
      </c>
      <c r="O100" s="26">
        <v>0</v>
      </c>
      <c r="P100" s="7">
        <v>1.0406804084777832</v>
      </c>
      <c r="Q100" s="7">
        <v>30.995203613409103</v>
      </c>
      <c r="R100" s="7">
        <v>798.45251344330609</v>
      </c>
      <c r="S100" s="7">
        <v>9708.4421852715313</v>
      </c>
      <c r="T100" s="7">
        <v>86641.967456907034</v>
      </c>
      <c r="U100" s="126">
        <f t="shared" si="9"/>
        <v>97180.898039643755</v>
      </c>
    </row>
    <row r="101" spans="1:21">
      <c r="A101" s="37">
        <v>97</v>
      </c>
      <c r="B101" s="10"/>
      <c r="C101" s="11"/>
      <c r="D101" s="38" t="s">
        <v>22</v>
      </c>
      <c r="E101" s="49" t="s">
        <v>124</v>
      </c>
      <c r="F101" s="51"/>
      <c r="G101" s="111">
        <f t="shared" si="7"/>
        <v>137203.23742397875</v>
      </c>
      <c r="H101" s="26">
        <v>5349.2094573527575</v>
      </c>
      <c r="I101" s="7">
        <v>6247.4716395344585</v>
      </c>
      <c r="J101" s="7">
        <v>20621.589282870293</v>
      </c>
      <c r="K101" s="7">
        <v>19962.695550456643</v>
      </c>
      <c r="L101" s="7">
        <v>14567.573439411819</v>
      </c>
      <c r="M101" s="7">
        <v>10340.833971079439</v>
      </c>
      <c r="N101" s="126">
        <f t="shared" si="8"/>
        <v>77089.37334070541</v>
      </c>
      <c r="O101" s="26">
        <v>5924.9285666551441</v>
      </c>
      <c r="P101" s="7">
        <v>5422.4633357990533</v>
      </c>
      <c r="Q101" s="7">
        <v>12751.95508803241</v>
      </c>
      <c r="R101" s="7">
        <v>11704.079593101516</v>
      </c>
      <c r="S101" s="7">
        <v>11098.989401616156</v>
      </c>
      <c r="T101" s="7">
        <v>13211.448098069057</v>
      </c>
      <c r="U101" s="126">
        <f t="shared" si="9"/>
        <v>60113.864083273336</v>
      </c>
    </row>
    <row r="102" spans="1:21">
      <c r="A102" s="37">
        <v>98</v>
      </c>
      <c r="B102" s="17"/>
      <c r="C102" s="11"/>
      <c r="D102" s="38" t="s">
        <v>24</v>
      </c>
      <c r="E102" s="49" t="s">
        <v>125</v>
      </c>
      <c r="F102" s="51"/>
      <c r="G102" s="111">
        <f t="shared" si="7"/>
        <v>24065.093829087622</v>
      </c>
      <c r="H102" s="26">
        <v>0</v>
      </c>
      <c r="I102" s="7">
        <v>1.4718807339668274</v>
      </c>
      <c r="J102" s="7">
        <v>299.74693024682347</v>
      </c>
      <c r="K102" s="7">
        <v>2788.2548777069896</v>
      </c>
      <c r="L102" s="7">
        <v>4273.9521818654612</v>
      </c>
      <c r="M102" s="7">
        <v>1958.3413342842832</v>
      </c>
      <c r="N102" s="126">
        <f t="shared" si="8"/>
        <v>9321.7672048375243</v>
      </c>
      <c r="O102" s="26">
        <v>0</v>
      </c>
      <c r="P102" s="7">
        <v>1.417070060968399</v>
      </c>
      <c r="Q102" s="7">
        <v>750.30628915276611</v>
      </c>
      <c r="R102" s="7">
        <v>3920.4650888121687</v>
      </c>
      <c r="S102" s="7">
        <v>6235.6354321548715</v>
      </c>
      <c r="T102" s="7">
        <v>3835.5027440693229</v>
      </c>
      <c r="U102" s="126">
        <f t="shared" si="9"/>
        <v>14743.326624250098</v>
      </c>
    </row>
    <row r="103" spans="1:21">
      <c r="A103" s="37">
        <v>99</v>
      </c>
      <c r="B103" s="12"/>
      <c r="C103" s="12"/>
      <c r="D103" s="38" t="s">
        <v>26</v>
      </c>
      <c r="E103" s="49" t="s">
        <v>126</v>
      </c>
      <c r="F103" s="43"/>
      <c r="G103" s="111">
        <f t="shared" si="7"/>
        <v>21.669256806373596</v>
      </c>
      <c r="H103" s="26">
        <v>0</v>
      </c>
      <c r="I103" s="7">
        <v>0</v>
      </c>
      <c r="J103" s="7">
        <v>0.67526012659072876</v>
      </c>
      <c r="K103" s="7">
        <v>1.8886125385761261</v>
      </c>
      <c r="L103" s="7">
        <v>2.1993069350719452</v>
      </c>
      <c r="M103" s="7">
        <v>2.1889310479164124</v>
      </c>
      <c r="N103" s="126">
        <f t="shared" si="8"/>
        <v>6.9521106481552124</v>
      </c>
      <c r="O103" s="26">
        <v>0</v>
      </c>
      <c r="P103" s="7">
        <v>0.52160143852233887</v>
      </c>
      <c r="Q103" s="7">
        <v>2.8395859003067017</v>
      </c>
      <c r="R103" s="7">
        <v>3.1789149343967438</v>
      </c>
      <c r="S103" s="7">
        <v>4.831310898065567</v>
      </c>
      <c r="T103" s="7">
        <v>3.3457329869270325</v>
      </c>
      <c r="U103" s="126">
        <f t="shared" si="9"/>
        <v>14.717146158218384</v>
      </c>
    </row>
    <row r="104" spans="1:21">
      <c r="A104" s="37">
        <v>100</v>
      </c>
      <c r="B104" s="12"/>
      <c r="C104" s="12"/>
      <c r="D104" s="38" t="s">
        <v>32</v>
      </c>
      <c r="E104" s="15" t="s">
        <v>127</v>
      </c>
      <c r="F104" s="43"/>
      <c r="G104" s="111">
        <f t="shared" si="7"/>
        <v>0</v>
      </c>
      <c r="H104" s="26">
        <v>0</v>
      </c>
      <c r="I104" s="7">
        <v>0</v>
      </c>
      <c r="J104" s="7">
        <v>0</v>
      </c>
      <c r="K104" s="7">
        <v>0</v>
      </c>
      <c r="L104" s="7">
        <v>0</v>
      </c>
      <c r="M104" s="7">
        <v>0</v>
      </c>
      <c r="N104" s="126">
        <f t="shared" si="8"/>
        <v>0</v>
      </c>
      <c r="O104" s="26">
        <v>0</v>
      </c>
      <c r="P104" s="7">
        <v>0</v>
      </c>
      <c r="Q104" s="7">
        <v>0</v>
      </c>
      <c r="R104" s="7">
        <v>0</v>
      </c>
      <c r="S104" s="7">
        <v>0</v>
      </c>
      <c r="T104" s="7">
        <v>0</v>
      </c>
      <c r="U104" s="126">
        <f t="shared" si="9"/>
        <v>0</v>
      </c>
    </row>
    <row r="105" spans="1:21">
      <c r="A105" s="37">
        <v>101</v>
      </c>
      <c r="B105" s="12"/>
      <c r="C105" s="12"/>
      <c r="D105" s="38" t="s">
        <v>34</v>
      </c>
      <c r="E105" s="15" t="s">
        <v>128</v>
      </c>
      <c r="F105" s="43"/>
      <c r="G105" s="111">
        <f t="shared" si="7"/>
        <v>171809.43244682997</v>
      </c>
      <c r="H105" s="26">
        <v>2704.8338600695133</v>
      </c>
      <c r="I105" s="7">
        <v>5346.9910335503519</v>
      </c>
      <c r="J105" s="7">
        <v>12354.476206140593</v>
      </c>
      <c r="K105" s="7">
        <v>14451.155835360289</v>
      </c>
      <c r="L105" s="7">
        <v>29330.686652198434</v>
      </c>
      <c r="M105" s="7">
        <v>28946.368152132258</v>
      </c>
      <c r="N105" s="126">
        <f t="shared" si="8"/>
        <v>93134.511739451438</v>
      </c>
      <c r="O105" s="26">
        <v>2835.1318350248039</v>
      </c>
      <c r="P105" s="7">
        <v>4581.0390802137554</v>
      </c>
      <c r="Q105" s="7">
        <v>7746.271165329963</v>
      </c>
      <c r="R105" s="7">
        <v>10197.749210659415</v>
      </c>
      <c r="S105" s="7">
        <v>22730.178265981376</v>
      </c>
      <c r="T105" s="7">
        <v>30584.551150169224</v>
      </c>
      <c r="U105" s="126">
        <f t="shared" si="9"/>
        <v>78674.920707378536</v>
      </c>
    </row>
    <row r="106" spans="1:21">
      <c r="A106" s="93">
        <v>102</v>
      </c>
      <c r="B106" s="94"/>
      <c r="C106" s="95" t="s">
        <v>129</v>
      </c>
      <c r="D106" s="96" t="s">
        <v>130</v>
      </c>
      <c r="E106" s="97"/>
      <c r="F106" s="98"/>
      <c r="G106" s="99">
        <f t="shared" ref="G106:G130" si="10">N106+U106</f>
        <v>630.73767301440239</v>
      </c>
      <c r="H106" s="100">
        <v>0</v>
      </c>
      <c r="I106" s="101">
        <v>5.9486231803894043</v>
      </c>
      <c r="J106" s="101">
        <v>21.801831871271133</v>
      </c>
      <c r="K106" s="101">
        <v>27.486237615346909</v>
      </c>
      <c r="L106" s="101">
        <v>66.383984863758087</v>
      </c>
      <c r="M106" s="101">
        <v>179.06440305709839</v>
      </c>
      <c r="N106" s="127">
        <f t="shared" ref="N106:N130" si="11">SUM(H106:M106)</f>
        <v>300.68508058786392</v>
      </c>
      <c r="O106" s="100">
        <v>0</v>
      </c>
      <c r="P106" s="101">
        <v>6.598412960767746</v>
      </c>
      <c r="Q106" s="101">
        <v>5.3166339993476868</v>
      </c>
      <c r="R106" s="101">
        <v>16.167169541120529</v>
      </c>
      <c r="S106" s="101">
        <v>40.769985228776932</v>
      </c>
      <c r="T106" s="101">
        <v>261.20039069652557</v>
      </c>
      <c r="U106" s="127">
        <f t="shared" ref="U106:U130" si="12">SUM(O106:T106)</f>
        <v>330.05259242653847</v>
      </c>
    </row>
    <row r="107" spans="1:21">
      <c r="A107" s="93">
        <v>110</v>
      </c>
      <c r="B107" s="94"/>
      <c r="C107" s="95" t="s">
        <v>131</v>
      </c>
      <c r="D107" s="96" t="s">
        <v>132</v>
      </c>
      <c r="E107" s="97"/>
      <c r="F107" s="98"/>
      <c r="G107" s="99">
        <f t="shared" si="10"/>
        <v>17858011.930915233</v>
      </c>
      <c r="H107" s="100">
        <v>18043.146922759712</v>
      </c>
      <c r="I107" s="101">
        <v>11958.47559774667</v>
      </c>
      <c r="J107" s="101">
        <v>103893.36014211178</v>
      </c>
      <c r="K107" s="101">
        <v>684194.82115507126</v>
      </c>
      <c r="L107" s="101">
        <v>3118868.5390834808</v>
      </c>
      <c r="M107" s="101">
        <v>5116811.8560943604</v>
      </c>
      <c r="N107" s="127">
        <f t="shared" si="11"/>
        <v>9053770.1989955306</v>
      </c>
      <c r="O107" s="100">
        <v>15497.727230113</v>
      </c>
      <c r="P107" s="101">
        <v>11329.247442558408</v>
      </c>
      <c r="Q107" s="101">
        <v>69855.52289634943</v>
      </c>
      <c r="R107" s="101">
        <v>371556.44345235825</v>
      </c>
      <c r="S107" s="101">
        <v>2038192.3500490189</v>
      </c>
      <c r="T107" s="101">
        <v>6297810.4408493042</v>
      </c>
      <c r="U107" s="127">
        <f t="shared" si="12"/>
        <v>8804241.7319197021</v>
      </c>
    </row>
    <row r="108" spans="1:21">
      <c r="A108" s="37">
        <v>111</v>
      </c>
      <c r="B108" s="10"/>
      <c r="C108" s="16"/>
      <c r="D108" s="38" t="s">
        <v>8</v>
      </c>
      <c r="E108" s="49" t="s">
        <v>133</v>
      </c>
      <c r="F108" s="40"/>
      <c r="G108" s="111">
        <f t="shared" si="10"/>
        <v>291445.45025036874</v>
      </c>
      <c r="H108" s="26">
        <v>1512.3128387484089</v>
      </c>
      <c r="I108" s="7">
        <v>2595.0756044685841</v>
      </c>
      <c r="J108" s="7">
        <v>8912.0304481312633</v>
      </c>
      <c r="K108" s="7">
        <v>17973.334052056074</v>
      </c>
      <c r="L108" s="7">
        <v>38481.329008325934</v>
      </c>
      <c r="M108" s="7">
        <v>44078.820779502392</v>
      </c>
      <c r="N108" s="126">
        <f t="shared" si="11"/>
        <v>113552.90273123267</v>
      </c>
      <c r="O108" s="26">
        <v>1312.0079363238474</v>
      </c>
      <c r="P108" s="7">
        <v>2619.9429407650605</v>
      </c>
      <c r="Q108" s="7">
        <v>8995.6938626393676</v>
      </c>
      <c r="R108" s="7">
        <v>23704.250945039093</v>
      </c>
      <c r="S108" s="7">
        <v>60366.231930792332</v>
      </c>
      <c r="T108" s="7">
        <v>80894.419903576374</v>
      </c>
      <c r="U108" s="126">
        <f t="shared" si="12"/>
        <v>177892.54751913607</v>
      </c>
    </row>
    <row r="109" spans="1:21">
      <c r="A109" s="37">
        <v>112</v>
      </c>
      <c r="B109" s="17"/>
      <c r="C109" s="11"/>
      <c r="D109" s="52" t="s">
        <v>10</v>
      </c>
      <c r="E109" s="49" t="s">
        <v>134</v>
      </c>
      <c r="F109" s="51"/>
      <c r="G109" s="111">
        <f t="shared" si="10"/>
        <v>897679.86163642851</v>
      </c>
      <c r="H109" s="26">
        <v>261.47443578959792</v>
      </c>
      <c r="I109" s="7">
        <v>162.8496986317914</v>
      </c>
      <c r="J109" s="7">
        <v>3382.8698207568377</v>
      </c>
      <c r="K109" s="7">
        <v>23429.985696353018</v>
      </c>
      <c r="L109" s="7">
        <v>116568.83113461733</v>
      </c>
      <c r="M109" s="7">
        <v>246101.94870471954</v>
      </c>
      <c r="N109" s="126">
        <f t="shared" si="11"/>
        <v>389907.95949086815</v>
      </c>
      <c r="O109" s="26">
        <v>182.02375663432758</v>
      </c>
      <c r="P109" s="7">
        <v>146.6314660689095</v>
      </c>
      <c r="Q109" s="7">
        <v>2920.0261308541521</v>
      </c>
      <c r="R109" s="7">
        <v>19835.691760309041</v>
      </c>
      <c r="S109" s="7">
        <v>115427.74761766195</v>
      </c>
      <c r="T109" s="7">
        <v>369259.78141403198</v>
      </c>
      <c r="U109" s="126">
        <f t="shared" si="12"/>
        <v>507771.90214556037</v>
      </c>
    </row>
    <row r="110" spans="1:21">
      <c r="A110" s="37">
        <v>113</v>
      </c>
      <c r="B110" s="17"/>
      <c r="C110" s="16"/>
      <c r="D110" s="38" t="s">
        <v>22</v>
      </c>
      <c r="E110" s="49" t="s">
        <v>135</v>
      </c>
      <c r="F110" s="40"/>
      <c r="G110" s="111">
        <f t="shared" si="10"/>
        <v>9433224.060561832</v>
      </c>
      <c r="H110" s="26">
        <v>1117.469082397467</v>
      </c>
      <c r="I110" s="7">
        <v>740.73374144756235</v>
      </c>
      <c r="J110" s="7">
        <v>41536.354316100478</v>
      </c>
      <c r="K110" s="7">
        <v>399373.47266602516</v>
      </c>
      <c r="L110" s="7">
        <v>1763888.9567713737</v>
      </c>
      <c r="M110" s="7">
        <v>2748177.6255731583</v>
      </c>
      <c r="N110" s="126">
        <f t="shared" si="11"/>
        <v>4954834.6121505033</v>
      </c>
      <c r="O110" s="26">
        <v>753.6758441690472</v>
      </c>
      <c r="P110" s="7">
        <v>604.31922139879316</v>
      </c>
      <c r="Q110" s="7">
        <v>22052.454713746905</v>
      </c>
      <c r="R110" s="7">
        <v>160233.17670112848</v>
      </c>
      <c r="S110" s="7">
        <v>984484.53673839569</v>
      </c>
      <c r="T110" s="7">
        <v>3310261.2851924896</v>
      </c>
      <c r="U110" s="126">
        <f t="shared" si="12"/>
        <v>4478389.4484113287</v>
      </c>
    </row>
    <row r="111" spans="1:21">
      <c r="A111" s="37">
        <v>114</v>
      </c>
      <c r="B111" s="17"/>
      <c r="C111" s="16"/>
      <c r="D111" s="38" t="s">
        <v>24</v>
      </c>
      <c r="E111" s="49" t="s">
        <v>136</v>
      </c>
      <c r="F111" s="40"/>
      <c r="G111" s="111">
        <f t="shared" si="10"/>
        <v>5780641.2366701374</v>
      </c>
      <c r="H111" s="26">
        <v>5679.0460194423795</v>
      </c>
      <c r="I111" s="7">
        <v>4241.0881774779409</v>
      </c>
      <c r="J111" s="7">
        <v>26069.679112359881</v>
      </c>
      <c r="K111" s="7">
        <v>170419.56701603532</v>
      </c>
      <c r="L111" s="7">
        <v>1004745.2212619781</v>
      </c>
      <c r="M111" s="7">
        <v>1682257.5642204285</v>
      </c>
      <c r="N111" s="126">
        <f t="shared" si="11"/>
        <v>2893412.1658077221</v>
      </c>
      <c r="O111" s="26">
        <v>4367.9194726003334</v>
      </c>
      <c r="P111" s="7">
        <v>3762.4958206042647</v>
      </c>
      <c r="Q111" s="7">
        <v>18933.342909708619</v>
      </c>
      <c r="R111" s="7">
        <v>124509.83025145531</v>
      </c>
      <c r="S111" s="7">
        <v>749738.25208330154</v>
      </c>
      <c r="T111" s="7">
        <v>1985917.2303247452</v>
      </c>
      <c r="U111" s="126">
        <f t="shared" si="12"/>
        <v>2887229.0708624152</v>
      </c>
    </row>
    <row r="112" spans="1:21">
      <c r="A112" s="37">
        <v>115</v>
      </c>
      <c r="B112" s="14"/>
      <c r="C112" s="16"/>
      <c r="D112" s="38" t="s">
        <v>26</v>
      </c>
      <c r="E112" s="49" t="s">
        <v>137</v>
      </c>
      <c r="F112" s="40"/>
      <c r="G112" s="111">
        <f t="shared" si="10"/>
        <v>373564.40465483442</v>
      </c>
      <c r="H112" s="26">
        <v>4859.0263691004366</v>
      </c>
      <c r="I112" s="7">
        <v>1907.431595031172</v>
      </c>
      <c r="J112" s="7">
        <v>12568.958420708776</v>
      </c>
      <c r="K112" s="7">
        <v>39143.339621379972</v>
      </c>
      <c r="L112" s="7">
        <v>71285.006953060627</v>
      </c>
      <c r="M112" s="7">
        <v>79406.307567745447</v>
      </c>
      <c r="N112" s="126">
        <f t="shared" si="11"/>
        <v>209170.07052702643</v>
      </c>
      <c r="O112" s="26">
        <v>4569.7599813509732</v>
      </c>
      <c r="P112" s="7">
        <v>1905.0930375903845</v>
      </c>
      <c r="Q112" s="7">
        <v>7460.7860147096217</v>
      </c>
      <c r="R112" s="7">
        <v>17921.442073930055</v>
      </c>
      <c r="S112" s="7">
        <v>36843.565714657307</v>
      </c>
      <c r="T112" s="7">
        <v>95693.687305569649</v>
      </c>
      <c r="U112" s="126">
        <f t="shared" si="12"/>
        <v>164394.33412780799</v>
      </c>
    </row>
    <row r="113" spans="1:21">
      <c r="A113" s="37">
        <v>116</v>
      </c>
      <c r="B113" s="17"/>
      <c r="C113" s="12"/>
      <c r="D113" s="38" t="s">
        <v>32</v>
      </c>
      <c r="E113" s="14" t="s">
        <v>138</v>
      </c>
      <c r="F113" s="43"/>
      <c r="G113" s="111">
        <f t="shared" si="10"/>
        <v>1081456.9114868133</v>
      </c>
      <c r="H113" s="26">
        <v>4613.8183189639822</v>
      </c>
      <c r="I113" s="7">
        <v>2311.2967969645651</v>
      </c>
      <c r="J113" s="7">
        <v>11423.467819646001</v>
      </c>
      <c r="K113" s="7">
        <v>33855.1182866171</v>
      </c>
      <c r="L113" s="7">
        <v>123899.23504847288</v>
      </c>
      <c r="M113" s="7">
        <v>316789.5959944725</v>
      </c>
      <c r="N113" s="126">
        <f t="shared" si="11"/>
        <v>492892.53226513707</v>
      </c>
      <c r="O113" s="26">
        <v>4312.340292889392</v>
      </c>
      <c r="P113" s="7">
        <v>2290.7648878933396</v>
      </c>
      <c r="Q113" s="7">
        <v>9493.2194417202845</v>
      </c>
      <c r="R113" s="7">
        <v>25352.04949670285</v>
      </c>
      <c r="S113" s="7">
        <v>91332.019146993756</v>
      </c>
      <c r="T113" s="7">
        <v>455783.98595547676</v>
      </c>
      <c r="U113" s="126">
        <f t="shared" si="12"/>
        <v>588564.37922167638</v>
      </c>
    </row>
    <row r="114" spans="1:21">
      <c r="A114" s="93">
        <v>117</v>
      </c>
      <c r="B114" s="94"/>
      <c r="C114" s="95" t="s">
        <v>4</v>
      </c>
      <c r="D114" s="96" t="s">
        <v>139</v>
      </c>
      <c r="E114" s="97"/>
      <c r="F114" s="98"/>
      <c r="G114" s="99">
        <f t="shared" si="10"/>
        <v>3807942.0376479868</v>
      </c>
      <c r="H114" s="100">
        <v>6906.1557265997681</v>
      </c>
      <c r="I114" s="101">
        <v>4899.469373580534</v>
      </c>
      <c r="J114" s="101">
        <v>17979.576046233997</v>
      </c>
      <c r="K114" s="101">
        <v>66278.787590973079</v>
      </c>
      <c r="L114" s="101">
        <v>556435.634090662</v>
      </c>
      <c r="M114" s="101">
        <v>1414122.751750946</v>
      </c>
      <c r="N114" s="127">
        <f t="shared" si="11"/>
        <v>2066622.3745789954</v>
      </c>
      <c r="O114" s="100">
        <v>6869.0192931415513</v>
      </c>
      <c r="P114" s="101">
        <v>4931.1294186664745</v>
      </c>
      <c r="Q114" s="101">
        <v>14103.658002544194</v>
      </c>
      <c r="R114" s="101">
        <v>48755.933469101787</v>
      </c>
      <c r="S114" s="101">
        <v>390186.36179745197</v>
      </c>
      <c r="T114" s="101">
        <v>1276473.5610880852</v>
      </c>
      <c r="U114" s="127">
        <f t="shared" si="12"/>
        <v>1741319.6630689912</v>
      </c>
    </row>
    <row r="115" spans="1:21">
      <c r="A115" s="37">
        <v>118</v>
      </c>
      <c r="B115" s="17"/>
      <c r="C115" s="16"/>
      <c r="D115" s="38" t="s">
        <v>8</v>
      </c>
      <c r="E115" s="49" t="s">
        <v>140</v>
      </c>
      <c r="F115" s="40"/>
      <c r="G115" s="111">
        <f t="shared" si="10"/>
        <v>3041446.0275211008</v>
      </c>
      <c r="H115" s="26">
        <v>1223.8075870729454</v>
      </c>
      <c r="I115" s="7">
        <v>691.21066641109064</v>
      </c>
      <c r="J115" s="7">
        <v>6560.702205112204</v>
      </c>
      <c r="K115" s="7">
        <v>35863.973277151585</v>
      </c>
      <c r="L115" s="7">
        <v>432003.15333795547</v>
      </c>
      <c r="M115" s="7">
        <v>1191939.3565192223</v>
      </c>
      <c r="N115" s="126">
        <f t="shared" si="11"/>
        <v>1668282.2035929256</v>
      </c>
      <c r="O115" s="26">
        <v>1343.3751013991423</v>
      </c>
      <c r="P115" s="7">
        <v>680.76557096978649</v>
      </c>
      <c r="Q115" s="7">
        <v>5437.0259279534221</v>
      </c>
      <c r="R115" s="7">
        <v>24425.380743227899</v>
      </c>
      <c r="S115" s="7">
        <v>298482.43401050568</v>
      </c>
      <c r="T115" s="7">
        <v>1042794.8425741196</v>
      </c>
      <c r="U115" s="126">
        <f t="shared" si="12"/>
        <v>1373163.8239281755</v>
      </c>
    </row>
    <row r="116" spans="1:21">
      <c r="A116" s="37">
        <v>119</v>
      </c>
      <c r="B116" s="10"/>
      <c r="C116" s="16"/>
      <c r="D116" s="38" t="s">
        <v>10</v>
      </c>
      <c r="E116" s="49" t="s">
        <v>141</v>
      </c>
      <c r="F116" s="40"/>
      <c r="G116" s="111">
        <f t="shared" si="10"/>
        <v>417917.92216240219</v>
      </c>
      <c r="H116" s="26">
        <v>4055.050358169598</v>
      </c>
      <c r="I116" s="7">
        <v>2714.9005560573423</v>
      </c>
      <c r="J116" s="7">
        <v>7357.4602001784369</v>
      </c>
      <c r="K116" s="7">
        <v>19143.519876878243</v>
      </c>
      <c r="L116" s="7">
        <v>76857.601722119376</v>
      </c>
      <c r="M116" s="7">
        <v>94287.476724356413</v>
      </c>
      <c r="N116" s="126">
        <f t="shared" si="11"/>
        <v>204416.00943775941</v>
      </c>
      <c r="O116" s="26">
        <v>4371.0062053783331</v>
      </c>
      <c r="P116" s="7">
        <v>2767.6878228955902</v>
      </c>
      <c r="Q116" s="7">
        <v>6780.9436482265592</v>
      </c>
      <c r="R116" s="7">
        <v>18743.156065521762</v>
      </c>
      <c r="S116" s="7">
        <v>66163.077340878546</v>
      </c>
      <c r="T116" s="7">
        <v>114676.04164174199</v>
      </c>
      <c r="U116" s="126">
        <f t="shared" si="12"/>
        <v>213501.91272464278</v>
      </c>
    </row>
    <row r="117" spans="1:21">
      <c r="A117" s="37">
        <v>120</v>
      </c>
      <c r="B117" s="17"/>
      <c r="C117" s="11"/>
      <c r="D117" s="38" t="s">
        <v>22</v>
      </c>
      <c r="E117" s="9" t="s">
        <v>142</v>
      </c>
      <c r="F117" s="46"/>
      <c r="G117" s="111">
        <f t="shared" si="10"/>
        <v>348578.05637906038</v>
      </c>
      <c r="H117" s="26">
        <v>1627.2977488898646</v>
      </c>
      <c r="I117" s="7">
        <v>1493.3581725754775</v>
      </c>
      <c r="J117" s="7">
        <v>4061.4137171003968</v>
      </c>
      <c r="K117" s="7">
        <v>11271.294966459274</v>
      </c>
      <c r="L117" s="7">
        <v>47574.874239057302</v>
      </c>
      <c r="M117" s="7">
        <v>127895.89941874146</v>
      </c>
      <c r="N117" s="126">
        <f t="shared" si="11"/>
        <v>193924.13826282378</v>
      </c>
      <c r="O117" s="26">
        <v>1154.6379185547121</v>
      </c>
      <c r="P117" s="7">
        <v>1482.6759921093471</v>
      </c>
      <c r="Q117" s="7">
        <v>1885.6884802221321</v>
      </c>
      <c r="R117" s="7">
        <v>5587.3963220864534</v>
      </c>
      <c r="S117" s="7">
        <v>25540.857722938061</v>
      </c>
      <c r="T117" s="7">
        <v>119002.66168032587</v>
      </c>
      <c r="U117" s="126">
        <f t="shared" si="12"/>
        <v>154653.91811623657</v>
      </c>
    </row>
    <row r="118" spans="1:21">
      <c r="A118" s="93">
        <v>121</v>
      </c>
      <c r="B118" s="94"/>
      <c r="C118" s="95" t="s">
        <v>143</v>
      </c>
      <c r="D118" s="96" t="s">
        <v>144</v>
      </c>
      <c r="E118" s="97"/>
      <c r="F118" s="98"/>
      <c r="G118" s="99">
        <f t="shared" si="10"/>
        <v>2529980.1666358542</v>
      </c>
      <c r="H118" s="100">
        <v>24637.213783089072</v>
      </c>
      <c r="I118" s="101">
        <v>17411.864293664694</v>
      </c>
      <c r="J118" s="101">
        <v>69988.438325226307</v>
      </c>
      <c r="K118" s="101">
        <v>304878.66852021217</v>
      </c>
      <c r="L118" s="101">
        <v>585863.13319778442</v>
      </c>
      <c r="M118" s="101">
        <v>481048.43612647057</v>
      </c>
      <c r="N118" s="127">
        <f t="shared" si="11"/>
        <v>1483827.7542464472</v>
      </c>
      <c r="O118" s="100">
        <v>21852.701980354264</v>
      </c>
      <c r="P118" s="101">
        <v>17538.969371847808</v>
      </c>
      <c r="Q118" s="101">
        <v>50699.391878888011</v>
      </c>
      <c r="R118" s="101">
        <v>116535.03750756383</v>
      </c>
      <c r="S118" s="101">
        <v>322883.43013453484</v>
      </c>
      <c r="T118" s="101">
        <v>516642.88151621819</v>
      </c>
      <c r="U118" s="127">
        <f t="shared" si="12"/>
        <v>1046152.4123894069</v>
      </c>
    </row>
    <row r="119" spans="1:21">
      <c r="A119" s="37">
        <v>122</v>
      </c>
      <c r="B119" s="17"/>
      <c r="C119" s="16"/>
      <c r="D119" s="38" t="s">
        <v>8</v>
      </c>
      <c r="E119" s="49" t="s">
        <v>145</v>
      </c>
      <c r="F119" s="40"/>
      <c r="G119" s="111">
        <f t="shared" si="10"/>
        <v>248110.16638438802</v>
      </c>
      <c r="H119" s="26">
        <v>727.40063326258041</v>
      </c>
      <c r="I119" s="7">
        <v>878.91771602095105</v>
      </c>
      <c r="J119" s="7">
        <v>4661.776097824797</v>
      </c>
      <c r="K119" s="7">
        <v>16521.760560624301</v>
      </c>
      <c r="L119" s="7">
        <v>48810.443235725164</v>
      </c>
      <c r="M119" s="7">
        <v>60936.742082178593</v>
      </c>
      <c r="N119" s="126">
        <f t="shared" si="11"/>
        <v>132537.04032563639</v>
      </c>
      <c r="O119" s="26">
        <v>964.85535604486358</v>
      </c>
      <c r="P119" s="7">
        <v>1580.7360447348328</v>
      </c>
      <c r="Q119" s="7">
        <v>4100.6878920774907</v>
      </c>
      <c r="R119" s="7">
        <v>10297.554967004806</v>
      </c>
      <c r="S119" s="7">
        <v>32465.028362005949</v>
      </c>
      <c r="T119" s="7">
        <v>66164.263436883688</v>
      </c>
      <c r="U119" s="126">
        <f t="shared" si="12"/>
        <v>115573.12605875163</v>
      </c>
    </row>
    <row r="120" spans="1:21">
      <c r="A120" s="37">
        <v>123</v>
      </c>
      <c r="B120" s="17"/>
      <c r="C120" s="16"/>
      <c r="D120" s="38" t="s">
        <v>10</v>
      </c>
      <c r="E120" s="49" t="s">
        <v>146</v>
      </c>
      <c r="F120" s="40"/>
      <c r="G120" s="111">
        <f t="shared" si="10"/>
        <v>1254071.3795111647</v>
      </c>
      <c r="H120" s="26">
        <v>5393.8238136965792</v>
      </c>
      <c r="I120" s="7">
        <v>6768.6529009025544</v>
      </c>
      <c r="J120" s="7">
        <v>38057.587659023702</v>
      </c>
      <c r="K120" s="7">
        <v>218173.79643803835</v>
      </c>
      <c r="L120" s="7">
        <v>380810.30202829838</v>
      </c>
      <c r="M120" s="7">
        <v>188241.73234158754</v>
      </c>
      <c r="N120" s="126">
        <f t="shared" si="11"/>
        <v>837445.89518154715</v>
      </c>
      <c r="O120" s="26">
        <v>4450.4258297439665</v>
      </c>
      <c r="P120" s="7">
        <v>7941.8928021686152</v>
      </c>
      <c r="Q120" s="7">
        <v>23495.691334132105</v>
      </c>
      <c r="R120" s="7">
        <v>65732.355712592602</v>
      </c>
      <c r="S120" s="7">
        <v>167021.19896715879</v>
      </c>
      <c r="T120" s="7">
        <v>147983.9196838215</v>
      </c>
      <c r="U120" s="126">
        <f t="shared" si="12"/>
        <v>416625.48432961758</v>
      </c>
    </row>
    <row r="121" spans="1:21">
      <c r="A121" s="37">
        <v>124</v>
      </c>
      <c r="B121" s="10"/>
      <c r="C121" s="16"/>
      <c r="D121" s="38" t="s">
        <v>22</v>
      </c>
      <c r="E121" s="49" t="s">
        <v>147</v>
      </c>
      <c r="F121" s="40"/>
      <c r="G121" s="111">
        <f t="shared" si="10"/>
        <v>54483.452080357674</v>
      </c>
      <c r="H121" s="26">
        <v>1073.3295938612121</v>
      </c>
      <c r="I121" s="7">
        <v>2294.7035716995597</v>
      </c>
      <c r="J121" s="7">
        <v>4030.4198066722602</v>
      </c>
      <c r="K121" s="7">
        <v>4098.0714951530099</v>
      </c>
      <c r="L121" s="7">
        <v>6022.1975237578154</v>
      </c>
      <c r="M121" s="7">
        <v>6437.9406271874905</v>
      </c>
      <c r="N121" s="126">
        <f t="shared" si="11"/>
        <v>23956.662618331349</v>
      </c>
      <c r="O121" s="26">
        <v>1918.2347703255946</v>
      </c>
      <c r="P121" s="7">
        <v>2232.026763289934</v>
      </c>
      <c r="Q121" s="7">
        <v>6048.4595282676164</v>
      </c>
      <c r="R121" s="7">
        <v>4336.9678585012443</v>
      </c>
      <c r="S121" s="7">
        <v>7613.4464892055839</v>
      </c>
      <c r="T121" s="7">
        <v>8377.6540524363518</v>
      </c>
      <c r="U121" s="126">
        <f t="shared" si="12"/>
        <v>30526.789462026325</v>
      </c>
    </row>
    <row r="122" spans="1:21">
      <c r="A122" s="37">
        <v>125</v>
      </c>
      <c r="B122" s="17"/>
      <c r="C122" s="11"/>
      <c r="D122" s="50"/>
      <c r="E122" s="9" t="s">
        <v>148</v>
      </c>
      <c r="F122" s="46"/>
      <c r="G122" s="111">
        <f t="shared" si="10"/>
        <v>973315.18518416025</v>
      </c>
      <c r="H122" s="26">
        <v>17442.65968343243</v>
      </c>
      <c r="I122" s="7">
        <v>7469.5900942198932</v>
      </c>
      <c r="J122" s="7">
        <v>23238.654931083322</v>
      </c>
      <c r="K122" s="7">
        <v>66085.045332551003</v>
      </c>
      <c r="L122" s="7">
        <v>150220.19471603632</v>
      </c>
      <c r="M122" s="7">
        <v>225432.02665233612</v>
      </c>
      <c r="N122" s="126">
        <f t="shared" si="11"/>
        <v>489888.17140965909</v>
      </c>
      <c r="O122" s="26">
        <v>14519.186013940722</v>
      </c>
      <c r="P122" s="7">
        <v>5784.3134738001972</v>
      </c>
      <c r="Q122" s="7">
        <v>17054.551922988147</v>
      </c>
      <c r="R122" s="7">
        <v>36168.159669153392</v>
      </c>
      <c r="S122" s="7">
        <v>115783.75825446844</v>
      </c>
      <c r="T122" s="7">
        <v>294117.04444015026</v>
      </c>
      <c r="U122" s="126">
        <f t="shared" si="12"/>
        <v>483427.01377450116</v>
      </c>
    </row>
    <row r="123" spans="1:21">
      <c r="A123" s="93">
        <v>126</v>
      </c>
      <c r="B123" s="94"/>
      <c r="C123" s="95" t="s">
        <v>149</v>
      </c>
      <c r="D123" s="96" t="s">
        <v>150</v>
      </c>
      <c r="E123" s="97"/>
      <c r="F123" s="98"/>
      <c r="G123" s="99">
        <f t="shared" si="10"/>
        <v>1447991.4310977524</v>
      </c>
      <c r="H123" s="100">
        <v>11555.426244911738</v>
      </c>
      <c r="I123" s="101">
        <v>6449.2459549233317</v>
      </c>
      <c r="J123" s="101">
        <v>29213.726258866489</v>
      </c>
      <c r="K123" s="101">
        <v>79342.233237534761</v>
      </c>
      <c r="L123" s="101">
        <v>235460.32996353507</v>
      </c>
      <c r="M123" s="101">
        <v>395093.69022774696</v>
      </c>
      <c r="N123" s="127">
        <f t="shared" si="11"/>
        <v>757114.65188751835</v>
      </c>
      <c r="O123" s="100">
        <v>7934.3781957868487</v>
      </c>
      <c r="P123" s="101">
        <v>5858.5227350331843</v>
      </c>
      <c r="Q123" s="101">
        <v>22583.753332812339</v>
      </c>
      <c r="R123" s="101">
        <v>56141.615922935307</v>
      </c>
      <c r="S123" s="101">
        <v>185911.88043689728</v>
      </c>
      <c r="T123" s="101">
        <v>412446.6285867691</v>
      </c>
      <c r="U123" s="127">
        <f t="shared" si="12"/>
        <v>690876.77921023406</v>
      </c>
    </row>
    <row r="124" spans="1:21">
      <c r="A124" s="37">
        <v>127</v>
      </c>
      <c r="B124" s="12"/>
      <c r="C124" s="12"/>
      <c r="D124" s="38" t="s">
        <v>8</v>
      </c>
      <c r="E124" s="49" t="s">
        <v>151</v>
      </c>
      <c r="F124" s="40"/>
      <c r="G124" s="111">
        <f t="shared" si="10"/>
        <v>1179838.693321513</v>
      </c>
      <c r="H124" s="26">
        <v>6127.7651713863015</v>
      </c>
      <c r="I124" s="7">
        <v>5130.8138432502747</v>
      </c>
      <c r="J124" s="7">
        <v>24307.398154713213</v>
      </c>
      <c r="K124" s="7">
        <v>68631.760544389486</v>
      </c>
      <c r="L124" s="7">
        <v>204534.61906132102</v>
      </c>
      <c r="M124" s="7">
        <v>314525.82041478157</v>
      </c>
      <c r="N124" s="126">
        <f t="shared" si="11"/>
        <v>623258.17718984187</v>
      </c>
      <c r="O124" s="26">
        <v>4555.3611644748598</v>
      </c>
      <c r="P124" s="7">
        <v>4894.2624812088907</v>
      </c>
      <c r="Q124" s="7">
        <v>16445.80334270373</v>
      </c>
      <c r="R124" s="7">
        <v>45260.147926695645</v>
      </c>
      <c r="S124" s="7">
        <v>158878.79851543903</v>
      </c>
      <c r="T124" s="7">
        <v>326546.14270114899</v>
      </c>
      <c r="U124" s="126">
        <f t="shared" si="12"/>
        <v>556580.51613167115</v>
      </c>
    </row>
    <row r="125" spans="1:21">
      <c r="A125" s="37">
        <v>128</v>
      </c>
      <c r="B125" s="17"/>
      <c r="C125" s="16"/>
      <c r="D125" s="52" t="s">
        <v>10</v>
      </c>
      <c r="E125" s="49" t="s">
        <v>152</v>
      </c>
      <c r="F125" s="40"/>
      <c r="G125" s="111">
        <f t="shared" si="10"/>
        <v>6006.3608182668686</v>
      </c>
      <c r="H125" s="26">
        <v>0</v>
      </c>
      <c r="I125" s="7">
        <v>0</v>
      </c>
      <c r="J125" s="7">
        <v>3.9263574182987213</v>
      </c>
      <c r="K125" s="7">
        <v>21.660942018032074</v>
      </c>
      <c r="L125" s="7">
        <v>660.0818267762661</v>
      </c>
      <c r="M125" s="7">
        <v>5320.6916920542717</v>
      </c>
      <c r="N125" s="126">
        <f t="shared" si="11"/>
        <v>6006.3608182668686</v>
      </c>
      <c r="O125" s="26">
        <v>0</v>
      </c>
      <c r="P125" s="7">
        <v>0</v>
      </c>
      <c r="Q125" s="7">
        <v>0</v>
      </c>
      <c r="R125" s="7">
        <v>0</v>
      </c>
      <c r="S125" s="7">
        <v>0</v>
      </c>
      <c r="T125" s="7">
        <v>0</v>
      </c>
      <c r="U125" s="126">
        <f t="shared" si="12"/>
        <v>0</v>
      </c>
    </row>
    <row r="126" spans="1:21">
      <c r="A126" s="37">
        <v>129</v>
      </c>
      <c r="B126" s="10"/>
      <c r="C126" s="16"/>
      <c r="D126" s="38" t="s">
        <v>22</v>
      </c>
      <c r="E126" s="15" t="s">
        <v>153</v>
      </c>
      <c r="F126" s="43"/>
      <c r="G126" s="111">
        <f t="shared" si="10"/>
        <v>16297.985946685687</v>
      </c>
      <c r="H126" s="26">
        <v>0</v>
      </c>
      <c r="I126" s="7">
        <v>171.17569133354118</v>
      </c>
      <c r="J126" s="7">
        <v>429.87977822567336</v>
      </c>
      <c r="K126" s="7">
        <v>736.49257721810136</v>
      </c>
      <c r="L126" s="7">
        <v>2436.627829907462</v>
      </c>
      <c r="M126" s="7">
        <v>4767.9141958020627</v>
      </c>
      <c r="N126" s="126">
        <f t="shared" si="11"/>
        <v>8542.0900724868407</v>
      </c>
      <c r="O126" s="26">
        <v>0</v>
      </c>
      <c r="P126" s="7">
        <v>82.040585209731944</v>
      </c>
      <c r="Q126" s="7">
        <v>372.54814075687318</v>
      </c>
      <c r="R126" s="7">
        <v>576.27052642893977</v>
      </c>
      <c r="S126" s="7">
        <v>1950.7287060458912</v>
      </c>
      <c r="T126" s="7">
        <v>4774.3079157574102</v>
      </c>
      <c r="U126" s="126">
        <f t="shared" si="12"/>
        <v>7755.8958741988463</v>
      </c>
    </row>
    <row r="127" spans="1:21">
      <c r="A127" s="37">
        <v>130</v>
      </c>
      <c r="B127" s="17"/>
      <c r="C127" s="11"/>
      <c r="D127" s="38" t="s">
        <v>24</v>
      </c>
      <c r="E127" s="9" t="s">
        <v>215</v>
      </c>
      <c r="F127" s="46"/>
      <c r="G127" s="111">
        <f t="shared" si="10"/>
        <v>237797.41284973663</v>
      </c>
      <c r="H127" s="26">
        <v>5427.661120778881</v>
      </c>
      <c r="I127" s="7">
        <v>1147.2563308528624</v>
      </c>
      <c r="J127" s="7">
        <v>4472.5219248472713</v>
      </c>
      <c r="K127" s="7">
        <v>9952.3188025336713</v>
      </c>
      <c r="L127" s="7">
        <v>27829.000349581242</v>
      </c>
      <c r="M127" s="7">
        <v>70479.267677932978</v>
      </c>
      <c r="N127" s="126">
        <f t="shared" si="11"/>
        <v>119308.02620652691</v>
      </c>
      <c r="O127" s="26">
        <v>3379.0170034717303</v>
      </c>
      <c r="P127" s="7">
        <v>882.21975225862116</v>
      </c>
      <c r="Q127" s="7">
        <v>4701.4432434062473</v>
      </c>
      <c r="R127" s="7">
        <v>7529.6479986310005</v>
      </c>
      <c r="S127" s="7">
        <v>22868.650204196572</v>
      </c>
      <c r="T127" s="7">
        <v>79128.408441245556</v>
      </c>
      <c r="U127" s="126">
        <f t="shared" si="12"/>
        <v>118489.38664320973</v>
      </c>
    </row>
    <row r="128" spans="1:21">
      <c r="A128" s="37">
        <v>131</v>
      </c>
      <c r="B128" s="12"/>
      <c r="C128" s="12"/>
      <c r="D128" s="38" t="s">
        <v>26</v>
      </c>
      <c r="E128" s="15" t="s">
        <v>154</v>
      </c>
      <c r="F128" s="43"/>
      <c r="G128" s="111">
        <f t="shared" si="10"/>
        <v>0</v>
      </c>
      <c r="H128" s="26">
        <v>0</v>
      </c>
      <c r="I128" s="7">
        <v>0</v>
      </c>
      <c r="J128" s="7">
        <v>0</v>
      </c>
      <c r="K128" s="7">
        <v>0</v>
      </c>
      <c r="L128" s="7">
        <v>0</v>
      </c>
      <c r="M128" s="7">
        <v>0</v>
      </c>
      <c r="N128" s="126">
        <f t="shared" si="11"/>
        <v>0</v>
      </c>
      <c r="O128" s="26">
        <v>0</v>
      </c>
      <c r="P128" s="7">
        <v>0</v>
      </c>
      <c r="Q128" s="7">
        <v>0</v>
      </c>
      <c r="R128" s="7">
        <v>0</v>
      </c>
      <c r="S128" s="7">
        <v>0</v>
      </c>
      <c r="T128" s="7">
        <v>0</v>
      </c>
      <c r="U128" s="126">
        <f t="shared" si="12"/>
        <v>0</v>
      </c>
    </row>
    <row r="129" spans="1:21">
      <c r="A129" s="37">
        <v>132</v>
      </c>
      <c r="B129" s="12"/>
      <c r="C129" s="12"/>
      <c r="D129" s="38" t="s">
        <v>32</v>
      </c>
      <c r="E129" s="15" t="s">
        <v>155</v>
      </c>
      <c r="F129" s="43"/>
      <c r="G129" s="111">
        <f t="shared" si="10"/>
        <v>8050.9801810704812</v>
      </c>
      <c r="H129" s="26">
        <v>0</v>
      </c>
      <c r="I129" s="7">
        <v>0</v>
      </c>
      <c r="J129" s="7">
        <v>0</v>
      </c>
      <c r="K129" s="7">
        <v>0</v>
      </c>
      <c r="L129" s="7">
        <v>0</v>
      </c>
      <c r="M129" s="7">
        <v>0</v>
      </c>
      <c r="N129" s="126">
        <f t="shared" si="11"/>
        <v>0</v>
      </c>
      <c r="O129" s="26">
        <v>0</v>
      </c>
      <c r="P129" s="7">
        <v>0</v>
      </c>
      <c r="Q129" s="7">
        <v>1063.9586946989584</v>
      </c>
      <c r="R129" s="7">
        <v>2775.548092284007</v>
      </c>
      <c r="S129" s="7">
        <v>2213.7046452404466</v>
      </c>
      <c r="T129" s="7">
        <v>1997.7687488470692</v>
      </c>
      <c r="U129" s="126">
        <f t="shared" si="12"/>
        <v>8050.9801810704812</v>
      </c>
    </row>
    <row r="130" spans="1:21">
      <c r="A130" s="93">
        <v>133</v>
      </c>
      <c r="B130" s="94"/>
      <c r="C130" s="95" t="s">
        <v>156</v>
      </c>
      <c r="D130" s="96" t="s">
        <v>157</v>
      </c>
      <c r="E130" s="97"/>
      <c r="F130" s="98"/>
      <c r="G130" s="99">
        <f t="shared" si="10"/>
        <v>107005.9612840896</v>
      </c>
      <c r="H130" s="100">
        <v>3792.8701288267039</v>
      </c>
      <c r="I130" s="101">
        <v>371.55073884502053</v>
      </c>
      <c r="J130" s="101">
        <v>2318.2791393203661</v>
      </c>
      <c r="K130" s="101">
        <v>4752.7709351591766</v>
      </c>
      <c r="L130" s="101">
        <v>11758.665830716491</v>
      </c>
      <c r="M130" s="101">
        <v>22778.805727213621</v>
      </c>
      <c r="N130" s="127">
        <f t="shared" si="11"/>
        <v>45772.942500081379</v>
      </c>
      <c r="O130" s="100">
        <v>6699.5953254071064</v>
      </c>
      <c r="P130" s="101">
        <v>742.22078305063769</v>
      </c>
      <c r="Q130" s="101">
        <v>2114.9239530607592</v>
      </c>
      <c r="R130" s="101">
        <v>3681.8167047076859</v>
      </c>
      <c r="S130" s="101">
        <v>11545.481457985938</v>
      </c>
      <c r="T130" s="101">
        <v>36448.980559796095</v>
      </c>
      <c r="U130" s="127">
        <f t="shared" si="12"/>
        <v>61233.018784008222</v>
      </c>
    </row>
    <row r="131" spans="1:21">
      <c r="A131" s="93">
        <v>134</v>
      </c>
      <c r="B131" s="94"/>
      <c r="C131" s="95" t="s">
        <v>158</v>
      </c>
      <c r="D131" s="96" t="s">
        <v>159</v>
      </c>
      <c r="E131" s="97"/>
      <c r="F131" s="98"/>
      <c r="G131" s="99">
        <f t="shared" ref="G131:G157" si="13">N131+U131</f>
        <v>169125.98354276735</v>
      </c>
      <c r="H131" s="100">
        <v>0</v>
      </c>
      <c r="I131" s="101">
        <v>765.87214368511923</v>
      </c>
      <c r="J131" s="101">
        <v>1825.6984717529267</v>
      </c>
      <c r="K131" s="101">
        <v>4504.6793439462781</v>
      </c>
      <c r="L131" s="101">
        <v>16528.816365791485</v>
      </c>
      <c r="M131" s="101">
        <v>31622.19626417011</v>
      </c>
      <c r="N131" s="127">
        <f t="shared" ref="N131:N157" si="14">SUM(H131:M131)</f>
        <v>55247.262589345919</v>
      </c>
      <c r="O131" s="100">
        <v>0</v>
      </c>
      <c r="P131" s="101">
        <v>1407.6809180711862</v>
      </c>
      <c r="Q131" s="101">
        <v>6221.5557888820767</v>
      </c>
      <c r="R131" s="101">
        <v>10820.169466691092</v>
      </c>
      <c r="S131" s="101">
        <v>28122.495524585247</v>
      </c>
      <c r="T131" s="101">
        <v>67306.819255191833</v>
      </c>
      <c r="U131" s="127">
        <f>SUM(O131:T131)</f>
        <v>113878.72095342143</v>
      </c>
    </row>
    <row r="132" spans="1:21">
      <c r="A132" s="37">
        <v>135</v>
      </c>
      <c r="B132" s="17"/>
      <c r="C132" s="16"/>
      <c r="D132" s="38" t="s">
        <v>8</v>
      </c>
      <c r="E132" s="49" t="s">
        <v>160</v>
      </c>
      <c r="F132" s="40"/>
      <c r="G132" s="111">
        <f t="shared" si="13"/>
        <v>56246.119477310436</v>
      </c>
      <c r="H132" s="26">
        <v>0</v>
      </c>
      <c r="I132" s="7">
        <v>112.09366225834674</v>
      </c>
      <c r="J132" s="7">
        <v>137.01050027896054</v>
      </c>
      <c r="K132" s="7">
        <v>437.45454501427594</v>
      </c>
      <c r="L132" s="7">
        <v>5563.5136770048848</v>
      </c>
      <c r="M132" s="7">
        <v>9592.8641186827808</v>
      </c>
      <c r="N132" s="126">
        <f t="shared" si="14"/>
        <v>15842.936503239249</v>
      </c>
      <c r="O132" s="26">
        <v>0</v>
      </c>
      <c r="P132" s="7">
        <v>114.32308538148936</v>
      </c>
      <c r="Q132" s="7">
        <v>206.73407418893476</v>
      </c>
      <c r="R132" s="7">
        <v>1238.0252118091739</v>
      </c>
      <c r="S132" s="7">
        <v>12091.05491413764</v>
      </c>
      <c r="T132" s="7">
        <v>26753.045688553946</v>
      </c>
      <c r="U132" s="126">
        <f t="shared" ref="U132:U157" si="15">SUM(O132:T132)</f>
        <v>40403.182974071184</v>
      </c>
    </row>
    <row r="133" spans="1:21">
      <c r="A133" s="37">
        <v>136</v>
      </c>
      <c r="B133" s="10"/>
      <c r="C133" s="16"/>
      <c r="D133" s="38" t="s">
        <v>10</v>
      </c>
      <c r="E133" s="49" t="s">
        <v>161</v>
      </c>
      <c r="F133" s="40"/>
      <c r="G133" s="111">
        <f t="shared" si="13"/>
        <v>4727.6778274774551</v>
      </c>
      <c r="H133" s="26">
        <v>0</v>
      </c>
      <c r="I133" s="7">
        <v>0</v>
      </c>
      <c r="J133" s="7">
        <v>4.474579781293869</v>
      </c>
      <c r="K133" s="7">
        <v>24.024925291538239</v>
      </c>
      <c r="L133" s="7">
        <v>188.10234194993973</v>
      </c>
      <c r="M133" s="7">
        <v>1243.7761929929256</v>
      </c>
      <c r="N133" s="126">
        <f t="shared" si="14"/>
        <v>1460.3780400156975</v>
      </c>
      <c r="O133" s="26">
        <v>0</v>
      </c>
      <c r="P133" s="7">
        <v>0.36094841361045837</v>
      </c>
      <c r="Q133" s="7">
        <v>1.5636643767356873</v>
      </c>
      <c r="R133" s="7">
        <v>22.845609724521637</v>
      </c>
      <c r="S133" s="7">
        <v>194.13498291373253</v>
      </c>
      <c r="T133" s="7">
        <v>3048.3945820331573</v>
      </c>
      <c r="U133" s="126">
        <f t="shared" si="15"/>
        <v>3267.2997874617577</v>
      </c>
    </row>
    <row r="134" spans="1:21">
      <c r="A134" s="37">
        <v>137</v>
      </c>
      <c r="B134" s="10"/>
      <c r="C134" s="11"/>
      <c r="D134" s="52" t="s">
        <v>22</v>
      </c>
      <c r="E134" s="49" t="s">
        <v>162</v>
      </c>
      <c r="F134" s="51"/>
      <c r="G134" s="111">
        <f t="shared" si="13"/>
        <v>680.09173247218132</v>
      </c>
      <c r="H134" s="26">
        <v>0</v>
      </c>
      <c r="I134" s="7">
        <v>0</v>
      </c>
      <c r="J134" s="7">
        <v>3.9635291993618011</v>
      </c>
      <c r="K134" s="7">
        <v>46.364089250564575</v>
      </c>
      <c r="L134" s="7">
        <v>188.69235473871231</v>
      </c>
      <c r="M134" s="7">
        <v>292.47253561019897</v>
      </c>
      <c r="N134" s="126">
        <f t="shared" si="14"/>
        <v>531.49250879883766</v>
      </c>
      <c r="O134" s="26">
        <v>0</v>
      </c>
      <c r="P134" s="7">
        <v>0</v>
      </c>
      <c r="Q134" s="7">
        <v>0.77012598514556885</v>
      </c>
      <c r="R134" s="7">
        <v>0.99787062406539917</v>
      </c>
      <c r="S134" s="7">
        <v>10.936950445175171</v>
      </c>
      <c r="T134" s="7">
        <v>135.89427661895752</v>
      </c>
      <c r="U134" s="126">
        <f t="shared" si="15"/>
        <v>148.59922367334366</v>
      </c>
    </row>
    <row r="135" spans="1:21">
      <c r="A135" s="37">
        <v>138</v>
      </c>
      <c r="B135" s="10"/>
      <c r="C135" s="11"/>
      <c r="D135" s="52" t="s">
        <v>24</v>
      </c>
      <c r="E135" s="49" t="s">
        <v>163</v>
      </c>
      <c r="F135" s="51"/>
      <c r="G135" s="111">
        <f t="shared" si="13"/>
        <v>4614.197715446353</v>
      </c>
      <c r="H135" s="26">
        <v>0</v>
      </c>
      <c r="I135" s="7">
        <v>0.4099278450012207</v>
      </c>
      <c r="J135" s="7">
        <v>10.404784709215164</v>
      </c>
      <c r="K135" s="7">
        <v>80.783264487981796</v>
      </c>
      <c r="L135" s="7">
        <v>605.12215714156628</v>
      </c>
      <c r="M135" s="7">
        <v>1807.8551007509232</v>
      </c>
      <c r="N135" s="126">
        <f t="shared" si="14"/>
        <v>2504.5752349346876</v>
      </c>
      <c r="O135" s="26">
        <v>0</v>
      </c>
      <c r="P135" s="7">
        <v>1.7411569356918335</v>
      </c>
      <c r="Q135" s="7">
        <v>6.7534366846084595</v>
      </c>
      <c r="R135" s="7">
        <v>34.692120492458344</v>
      </c>
      <c r="S135" s="7">
        <v>311.26092383265495</v>
      </c>
      <c r="T135" s="7">
        <v>1755.1748425662518</v>
      </c>
      <c r="U135" s="126">
        <f t="shared" si="15"/>
        <v>2109.6224805116653</v>
      </c>
    </row>
    <row r="136" spans="1:21">
      <c r="A136" s="37">
        <v>139</v>
      </c>
      <c r="B136" s="17"/>
      <c r="C136" s="11"/>
      <c r="D136" s="50"/>
      <c r="E136" s="9" t="s">
        <v>164</v>
      </c>
      <c r="F136" s="46"/>
      <c r="G136" s="111">
        <f t="shared" si="13"/>
        <v>102857.89815815794</v>
      </c>
      <c r="H136" s="26">
        <v>0</v>
      </c>
      <c r="I136" s="7">
        <v>653.36855121073313</v>
      </c>
      <c r="J136" s="7">
        <v>1669.8450627126731</v>
      </c>
      <c r="K136" s="7">
        <v>3916.0525067485869</v>
      </c>
      <c r="L136" s="7">
        <v>9983.3857048433274</v>
      </c>
      <c r="M136" s="7">
        <v>18685.228671846911</v>
      </c>
      <c r="N136" s="126">
        <f t="shared" si="14"/>
        <v>34907.880497362232</v>
      </c>
      <c r="O136" s="26">
        <v>0</v>
      </c>
      <c r="P136" s="7">
        <v>1291.2557367794216</v>
      </c>
      <c r="Q136" s="7">
        <v>6005.7345209075138</v>
      </c>
      <c r="R136" s="7">
        <v>9523.6086216252297</v>
      </c>
      <c r="S136" s="7">
        <v>15515.10750166513</v>
      </c>
      <c r="T136" s="7">
        <v>35614.311279818416</v>
      </c>
      <c r="U136" s="126">
        <f t="shared" si="15"/>
        <v>67950.017660795711</v>
      </c>
    </row>
    <row r="137" spans="1:21">
      <c r="A137" s="93">
        <v>140</v>
      </c>
      <c r="B137" s="94"/>
      <c r="C137" s="95" t="s">
        <v>165</v>
      </c>
      <c r="D137" s="96" t="s">
        <v>166</v>
      </c>
      <c r="E137" s="97"/>
      <c r="F137" s="98"/>
      <c r="G137" s="99">
        <f t="shared" si="13"/>
        <v>590888.62956020422</v>
      </c>
      <c r="H137" s="100">
        <v>252444.41058433056</v>
      </c>
      <c r="I137" s="101">
        <v>16298.229411203414</v>
      </c>
      <c r="J137" s="101">
        <v>13492.47912466526</v>
      </c>
      <c r="K137" s="101">
        <v>7647.2294863238931</v>
      </c>
      <c r="L137" s="101">
        <v>7246.4802548214793</v>
      </c>
      <c r="M137" s="101">
        <v>3166.2957932949066</v>
      </c>
      <c r="N137" s="127">
        <f t="shared" si="14"/>
        <v>300295.12465463951</v>
      </c>
      <c r="O137" s="100">
        <v>242171.59232139587</v>
      </c>
      <c r="P137" s="101">
        <v>17451.885948710144</v>
      </c>
      <c r="Q137" s="101">
        <v>12478.813445921987</v>
      </c>
      <c r="R137" s="101">
        <v>8018.9143061060458</v>
      </c>
      <c r="S137" s="101">
        <v>6764.8500503972173</v>
      </c>
      <c r="T137" s="101">
        <v>3707.4488330334425</v>
      </c>
      <c r="U137" s="127">
        <f t="shared" si="15"/>
        <v>290593.50490556471</v>
      </c>
    </row>
    <row r="138" spans="1:21">
      <c r="A138" s="37">
        <v>141</v>
      </c>
      <c r="B138" s="17"/>
      <c r="C138" s="16"/>
      <c r="D138" s="38" t="s">
        <v>8</v>
      </c>
      <c r="E138" s="45" t="s">
        <v>167</v>
      </c>
      <c r="F138" s="53"/>
      <c r="G138" s="111">
        <f t="shared" si="13"/>
        <v>49459.853107630013</v>
      </c>
      <c r="H138" s="26">
        <v>26986.25249535637</v>
      </c>
      <c r="I138" s="7">
        <v>896.80170423456002</v>
      </c>
      <c r="J138" s="7">
        <v>386.19728755019605</v>
      </c>
      <c r="K138" s="7">
        <v>213.07006543292664</v>
      </c>
      <c r="L138" s="7">
        <v>125.54885773092974</v>
      </c>
      <c r="M138" s="7">
        <v>16.676786988973618</v>
      </c>
      <c r="N138" s="126">
        <f t="shared" si="14"/>
        <v>28624.547197293956</v>
      </c>
      <c r="O138" s="26">
        <v>19261.142220765352</v>
      </c>
      <c r="P138" s="7">
        <v>814.20554215612356</v>
      </c>
      <c r="Q138" s="7">
        <v>387.61985494656255</v>
      </c>
      <c r="R138" s="7">
        <v>231.85227191567537</v>
      </c>
      <c r="S138" s="7">
        <v>121.34755374712404</v>
      </c>
      <c r="T138" s="7">
        <v>19.13846680521965</v>
      </c>
      <c r="U138" s="126">
        <f t="shared" si="15"/>
        <v>20835.305910336057</v>
      </c>
    </row>
    <row r="139" spans="1:21">
      <c r="A139" s="37">
        <v>142</v>
      </c>
      <c r="B139" s="17"/>
      <c r="C139" s="16"/>
      <c r="D139" s="38" t="s">
        <v>10</v>
      </c>
      <c r="E139" s="45" t="s">
        <v>168</v>
      </c>
      <c r="F139" s="53"/>
      <c r="G139" s="111">
        <f t="shared" si="13"/>
        <v>3026.5049748434394</v>
      </c>
      <c r="H139" s="26">
        <v>1380.5570866366324</v>
      </c>
      <c r="I139" s="7">
        <v>1.6595085859298706</v>
      </c>
      <c r="J139" s="7">
        <v>2.0731883943080902</v>
      </c>
      <c r="K139" s="7">
        <v>0.40981632471084595</v>
      </c>
      <c r="L139" s="7">
        <v>1.066843181848526</v>
      </c>
      <c r="M139" s="7">
        <v>2.9313709735870361</v>
      </c>
      <c r="N139" s="126">
        <f t="shared" si="14"/>
        <v>1388.6978140970168</v>
      </c>
      <c r="O139" s="26">
        <v>1634.5621348732384</v>
      </c>
      <c r="P139" s="7">
        <v>0</v>
      </c>
      <c r="Q139" s="7">
        <v>0.7441631555557251</v>
      </c>
      <c r="R139" s="7">
        <v>1.3840063810348511</v>
      </c>
      <c r="S139" s="7">
        <v>0.3983481228351593</v>
      </c>
      <c r="T139" s="7">
        <v>0.71850821375846863</v>
      </c>
      <c r="U139" s="126">
        <f t="shared" si="15"/>
        <v>1637.8071607464226</v>
      </c>
    </row>
    <row r="140" spans="1:21">
      <c r="A140" s="37">
        <v>143</v>
      </c>
      <c r="B140" s="17"/>
      <c r="C140" s="16"/>
      <c r="D140" s="38" t="s">
        <v>22</v>
      </c>
      <c r="E140" s="45" t="s">
        <v>169</v>
      </c>
      <c r="F140" s="53"/>
      <c r="G140" s="111">
        <f t="shared" si="13"/>
        <v>16932.934858515859</v>
      </c>
      <c r="H140" s="26">
        <v>4437.2494505122304</v>
      </c>
      <c r="I140" s="7">
        <v>352.48192540742457</v>
      </c>
      <c r="J140" s="7">
        <v>571.30622942559421</v>
      </c>
      <c r="K140" s="7">
        <v>871.74797166185454</v>
      </c>
      <c r="L140" s="7">
        <v>2219.3720370158553</v>
      </c>
      <c r="M140" s="7">
        <v>97.382781893014908</v>
      </c>
      <c r="N140" s="126">
        <f t="shared" si="14"/>
        <v>8549.5403959159739</v>
      </c>
      <c r="O140" s="26">
        <v>4219.4418245851994</v>
      </c>
      <c r="P140" s="7">
        <v>314.13490192918107</v>
      </c>
      <c r="Q140" s="7">
        <v>583.5177258849144</v>
      </c>
      <c r="R140" s="7">
        <v>1032.8221014766023</v>
      </c>
      <c r="S140" s="7">
        <v>2105.6715378696099</v>
      </c>
      <c r="T140" s="7">
        <v>127.80637085437775</v>
      </c>
      <c r="U140" s="126">
        <f t="shared" si="15"/>
        <v>8383.3944625998847</v>
      </c>
    </row>
    <row r="141" spans="1:21">
      <c r="A141" s="37">
        <v>144</v>
      </c>
      <c r="B141" s="17"/>
      <c r="C141" s="16"/>
      <c r="D141" s="38" t="s">
        <v>24</v>
      </c>
      <c r="E141" s="45" t="s">
        <v>170</v>
      </c>
      <c r="F141" s="53"/>
      <c r="G141" s="111">
        <f t="shared" si="13"/>
        <v>243976.48760373378</v>
      </c>
      <c r="H141" s="26">
        <v>100430.35135605931</v>
      </c>
      <c r="I141" s="7">
        <v>9553.5898846499622</v>
      </c>
      <c r="J141" s="7">
        <v>8612.7850598637015</v>
      </c>
      <c r="K141" s="7">
        <v>4498.4024612382054</v>
      </c>
      <c r="L141" s="7">
        <v>2002.519742003642</v>
      </c>
      <c r="M141" s="7">
        <v>800.5213942527771</v>
      </c>
      <c r="N141" s="126">
        <f t="shared" si="14"/>
        <v>125898.1698980676</v>
      </c>
      <c r="O141" s="26">
        <v>93134.245044231415</v>
      </c>
      <c r="P141" s="7">
        <v>9344.9872821941972</v>
      </c>
      <c r="Q141" s="7">
        <v>7656.3335982486606</v>
      </c>
      <c r="R141" s="7">
        <v>4684.1021589096636</v>
      </c>
      <c r="S141" s="7">
        <v>2096.500900819432</v>
      </c>
      <c r="T141" s="7">
        <v>1162.1487212628126</v>
      </c>
      <c r="U141" s="126">
        <f t="shared" si="15"/>
        <v>118078.31770566618</v>
      </c>
    </row>
    <row r="142" spans="1:21">
      <c r="A142" s="37">
        <v>145</v>
      </c>
      <c r="B142" s="17"/>
      <c r="C142" s="16"/>
      <c r="D142" s="38" t="s">
        <v>26</v>
      </c>
      <c r="E142" s="45" t="s">
        <v>171</v>
      </c>
      <c r="F142" s="53"/>
      <c r="G142" s="111">
        <f t="shared" si="13"/>
        <v>24093.837251292891</v>
      </c>
      <c r="H142" s="26">
        <v>7548.0919689293951</v>
      </c>
      <c r="I142" s="7">
        <v>258.0949128807988</v>
      </c>
      <c r="J142" s="7">
        <v>395.1420996839297</v>
      </c>
      <c r="K142" s="7">
        <v>277.2941622256767</v>
      </c>
      <c r="L142" s="7">
        <v>250.00416647386737</v>
      </c>
      <c r="M142" s="7">
        <v>1054.6608836650848</v>
      </c>
      <c r="N142" s="126">
        <f t="shared" si="14"/>
        <v>9783.2881938587525</v>
      </c>
      <c r="O142" s="26">
        <v>11910.163167221472</v>
      </c>
      <c r="P142" s="7">
        <v>436.01119716250105</v>
      </c>
      <c r="Q142" s="7">
        <v>366.06879904428206</v>
      </c>
      <c r="R142" s="7">
        <v>222.92979141108663</v>
      </c>
      <c r="S142" s="7">
        <v>199.3552976084402</v>
      </c>
      <c r="T142" s="7">
        <v>1176.0208049863577</v>
      </c>
      <c r="U142" s="126">
        <f t="shared" si="15"/>
        <v>14310.549057434138</v>
      </c>
    </row>
    <row r="143" spans="1:21">
      <c r="A143" s="37">
        <v>146</v>
      </c>
      <c r="B143" s="17"/>
      <c r="C143" s="16"/>
      <c r="D143" s="38" t="s">
        <v>32</v>
      </c>
      <c r="E143" s="54" t="s">
        <v>172</v>
      </c>
      <c r="F143" s="53"/>
      <c r="G143" s="111">
        <f t="shared" si="13"/>
        <v>253399.01263138605</v>
      </c>
      <c r="H143" s="26">
        <v>111661.90999796987</v>
      </c>
      <c r="I143" s="7">
        <v>5235.6013879179955</v>
      </c>
      <c r="J143" s="7">
        <v>3524.9752512220293</v>
      </c>
      <c r="K143" s="7">
        <v>1786.305041257292</v>
      </c>
      <c r="L143" s="7">
        <v>2647.9686432164162</v>
      </c>
      <c r="M143" s="7">
        <v>1194.1225792169571</v>
      </c>
      <c r="N143" s="126">
        <f t="shared" si="14"/>
        <v>126050.88290080056</v>
      </c>
      <c r="O143" s="26">
        <v>112012.03718420863</v>
      </c>
      <c r="P143" s="7">
        <v>6542.5471666213125</v>
      </c>
      <c r="Q143" s="7">
        <v>3484.5291344490834</v>
      </c>
      <c r="R143" s="7">
        <v>1845.8239460000768</v>
      </c>
      <c r="S143" s="7">
        <v>2241.576302960515</v>
      </c>
      <c r="T143" s="7">
        <v>1221.6159963458776</v>
      </c>
      <c r="U143" s="126">
        <f t="shared" si="15"/>
        <v>127348.1297305855</v>
      </c>
    </row>
    <row r="144" spans="1:21">
      <c r="A144" s="93">
        <v>147</v>
      </c>
      <c r="B144" s="94"/>
      <c r="C144" s="103" t="s">
        <v>173</v>
      </c>
      <c r="D144" s="96" t="s">
        <v>174</v>
      </c>
      <c r="E144" s="97"/>
      <c r="F144" s="98"/>
      <c r="G144" s="99">
        <f t="shared" si="13"/>
        <v>102.83677700161934</v>
      </c>
      <c r="H144" s="100">
        <v>0</v>
      </c>
      <c r="I144" s="101">
        <v>2.3091038465499878</v>
      </c>
      <c r="J144" s="101">
        <v>0.8405347466468811</v>
      </c>
      <c r="K144" s="101">
        <v>13.515307426452637</v>
      </c>
      <c r="L144" s="101">
        <v>13.102912336587906</v>
      </c>
      <c r="M144" s="101">
        <v>21.025749504566193</v>
      </c>
      <c r="N144" s="127">
        <f t="shared" si="14"/>
        <v>50.793607860803604</v>
      </c>
      <c r="O144" s="100">
        <v>0</v>
      </c>
      <c r="P144" s="101">
        <v>1.036112904548645</v>
      </c>
      <c r="Q144" s="101">
        <v>1.4943119287490845</v>
      </c>
      <c r="R144" s="101">
        <v>3.1762279272079468</v>
      </c>
      <c r="S144" s="101">
        <v>11.540310949087143</v>
      </c>
      <c r="T144" s="101">
        <v>34.796205431222916</v>
      </c>
      <c r="U144" s="127">
        <f t="shared" si="15"/>
        <v>52.043169140815735</v>
      </c>
    </row>
    <row r="145" spans="1:21">
      <c r="A145" s="72">
        <v>151</v>
      </c>
      <c r="B145" s="80" t="s">
        <v>175</v>
      </c>
      <c r="C145" s="81" t="s">
        <v>176</v>
      </c>
      <c r="D145" s="82"/>
      <c r="E145" s="82"/>
      <c r="F145" s="83"/>
      <c r="G145" s="74">
        <f t="shared" si="13"/>
        <v>4884341.8544613719</v>
      </c>
      <c r="H145" s="75">
        <v>193670.88081938028</v>
      </c>
      <c r="I145" s="76">
        <v>184365.29143044353</v>
      </c>
      <c r="J145" s="76">
        <v>821688.20159482956</v>
      </c>
      <c r="K145" s="76">
        <v>895722.59766817093</v>
      </c>
      <c r="L145" s="76">
        <v>690804.51247644424</v>
      </c>
      <c r="M145" s="76">
        <v>478377.62585866451</v>
      </c>
      <c r="N145" s="124">
        <f t="shared" si="14"/>
        <v>3264629.1098479331</v>
      </c>
      <c r="O145" s="75">
        <v>153931.02509324253</v>
      </c>
      <c r="P145" s="76">
        <v>115739.02379219234</v>
      </c>
      <c r="Q145" s="76">
        <v>285661.5794762969</v>
      </c>
      <c r="R145" s="76">
        <v>284255.5312693119</v>
      </c>
      <c r="S145" s="76">
        <v>331808.78213608265</v>
      </c>
      <c r="T145" s="76">
        <v>448316.80284631252</v>
      </c>
      <c r="U145" s="124">
        <f t="shared" si="15"/>
        <v>1619712.7446134388</v>
      </c>
    </row>
    <row r="146" spans="1:21">
      <c r="A146" s="93">
        <v>152</v>
      </c>
      <c r="B146" s="95"/>
      <c r="C146" s="95" t="s">
        <v>6</v>
      </c>
      <c r="D146" s="96" t="s">
        <v>177</v>
      </c>
      <c r="E146" s="104"/>
      <c r="F146" s="105"/>
      <c r="G146" s="99">
        <f t="shared" si="13"/>
        <v>3430957.5688365167</v>
      </c>
      <c r="H146" s="100">
        <v>183309.64083884656</v>
      </c>
      <c r="I146" s="101">
        <v>152502.33383879811</v>
      </c>
      <c r="J146" s="101">
        <v>475045.44302010536</v>
      </c>
      <c r="K146" s="101">
        <v>545098.33924627304</v>
      </c>
      <c r="L146" s="101">
        <v>495923.96166682243</v>
      </c>
      <c r="M146" s="101">
        <v>392889.96152251959</v>
      </c>
      <c r="N146" s="127">
        <f t="shared" si="14"/>
        <v>2244769.6801333651</v>
      </c>
      <c r="O146" s="100">
        <v>144432.49452252686</v>
      </c>
      <c r="P146" s="101">
        <v>90739.243804871105</v>
      </c>
      <c r="Q146" s="101">
        <v>146623.91548594832</v>
      </c>
      <c r="R146" s="101">
        <v>168941.38568294048</v>
      </c>
      <c r="S146" s="101">
        <v>242093.0662945509</v>
      </c>
      <c r="T146" s="101">
        <v>393357.78291231394</v>
      </c>
      <c r="U146" s="127">
        <f t="shared" si="15"/>
        <v>1186187.8887031516</v>
      </c>
    </row>
    <row r="147" spans="1:21">
      <c r="A147" s="37">
        <v>153</v>
      </c>
      <c r="B147" s="17"/>
      <c r="C147" s="16"/>
      <c r="D147" s="38" t="s">
        <v>8</v>
      </c>
      <c r="E147" s="49" t="s">
        <v>178</v>
      </c>
      <c r="F147" s="55"/>
      <c r="G147" s="111">
        <f t="shared" si="13"/>
        <v>1402301.7376232399</v>
      </c>
      <c r="H147" s="26">
        <v>35761.406130358577</v>
      </c>
      <c r="I147" s="7">
        <v>52470.116236872971</v>
      </c>
      <c r="J147" s="7">
        <v>300714.21876585484</v>
      </c>
      <c r="K147" s="7">
        <v>313050.17790666223</v>
      </c>
      <c r="L147" s="7">
        <v>233760.59221050143</v>
      </c>
      <c r="M147" s="7">
        <v>101385.37647645175</v>
      </c>
      <c r="N147" s="126">
        <f t="shared" si="14"/>
        <v>1037141.8877267018</v>
      </c>
      <c r="O147" s="26">
        <v>26735.321177861653</v>
      </c>
      <c r="P147" s="7">
        <v>32150.350084077567</v>
      </c>
      <c r="Q147" s="7">
        <v>71608.616933584213</v>
      </c>
      <c r="R147" s="7">
        <v>82931.560003101826</v>
      </c>
      <c r="S147" s="7">
        <v>94016.631249979138</v>
      </c>
      <c r="T147" s="7">
        <v>57717.370447933674</v>
      </c>
      <c r="U147" s="126">
        <f t="shared" si="15"/>
        <v>365159.84989653807</v>
      </c>
    </row>
    <row r="148" spans="1:21">
      <c r="A148" s="37">
        <v>154</v>
      </c>
      <c r="B148" s="17"/>
      <c r="C148" s="16"/>
      <c r="D148" s="38" t="s">
        <v>10</v>
      </c>
      <c r="E148" s="49" t="s">
        <v>179</v>
      </c>
      <c r="F148" s="40"/>
      <c r="G148" s="111">
        <f t="shared" si="13"/>
        <v>106682.92268608953</v>
      </c>
      <c r="H148" s="26">
        <v>12903.715969665442</v>
      </c>
      <c r="I148" s="7">
        <v>4587.2438626377843</v>
      </c>
      <c r="J148" s="7">
        <v>10050.633259952068</v>
      </c>
      <c r="K148" s="7">
        <v>12864.661004308611</v>
      </c>
      <c r="L148" s="7">
        <v>12350.952276231721</v>
      </c>
      <c r="M148" s="7">
        <v>8123.6427769409493</v>
      </c>
      <c r="N148" s="126">
        <f t="shared" si="14"/>
        <v>60880.849149736576</v>
      </c>
      <c r="O148" s="26">
        <v>11397.81144229346</v>
      </c>
      <c r="P148" s="7">
        <v>2511.2582428641617</v>
      </c>
      <c r="Q148" s="7">
        <v>6362.4320762008429</v>
      </c>
      <c r="R148" s="7">
        <v>7827.1698087565601</v>
      </c>
      <c r="S148" s="7">
        <v>10210.173228081781</v>
      </c>
      <c r="T148" s="7">
        <v>7493.2287381561473</v>
      </c>
      <c r="U148" s="126">
        <f t="shared" si="15"/>
        <v>45802.073536352953</v>
      </c>
    </row>
    <row r="149" spans="1:21">
      <c r="A149" s="37">
        <v>155</v>
      </c>
      <c r="B149" s="17"/>
      <c r="C149" s="16"/>
      <c r="D149" s="38" t="s">
        <v>22</v>
      </c>
      <c r="E149" s="49" t="s">
        <v>180</v>
      </c>
      <c r="F149" s="40"/>
      <c r="G149" s="111">
        <f t="shared" si="13"/>
        <v>660319.99879477359</v>
      </c>
      <c r="H149" s="26">
        <v>17307.339577062987</v>
      </c>
      <c r="I149" s="7">
        <v>12920.79056397453</v>
      </c>
      <c r="J149" s="7">
        <v>23139.871416442096</v>
      </c>
      <c r="K149" s="7">
        <v>53254.560280546546</v>
      </c>
      <c r="L149" s="7">
        <v>94292.405330955982</v>
      </c>
      <c r="M149" s="7">
        <v>162539.52893045545</v>
      </c>
      <c r="N149" s="126">
        <f t="shared" si="14"/>
        <v>363454.49609943759</v>
      </c>
      <c r="O149" s="26">
        <v>12309.561325915158</v>
      </c>
      <c r="P149" s="7">
        <v>6036.6125654038042</v>
      </c>
      <c r="Q149" s="7">
        <v>8728.3335096957162</v>
      </c>
      <c r="R149" s="7">
        <v>13407.661391954869</v>
      </c>
      <c r="S149" s="7">
        <v>55656.037295766175</v>
      </c>
      <c r="T149" s="7">
        <v>200727.29660660028</v>
      </c>
      <c r="U149" s="126">
        <f t="shared" si="15"/>
        <v>296865.50269533601</v>
      </c>
    </row>
    <row r="150" spans="1:21">
      <c r="A150" s="37">
        <v>156</v>
      </c>
      <c r="B150" s="17"/>
      <c r="C150" s="16"/>
      <c r="D150" s="38" t="s">
        <v>24</v>
      </c>
      <c r="E150" s="49" t="s">
        <v>181</v>
      </c>
      <c r="F150" s="40"/>
      <c r="G150" s="111">
        <f t="shared" si="13"/>
        <v>152600.67535495944</v>
      </c>
      <c r="H150" s="26">
        <v>12850.294293424115</v>
      </c>
      <c r="I150" s="7">
        <v>5376.0646106898785</v>
      </c>
      <c r="J150" s="7">
        <v>9358.7622283287346</v>
      </c>
      <c r="K150" s="7">
        <v>14319.689685076475</v>
      </c>
      <c r="L150" s="7">
        <v>14843.752561796457</v>
      </c>
      <c r="M150" s="7">
        <v>12107.77916482091</v>
      </c>
      <c r="N150" s="126">
        <f t="shared" si="14"/>
        <v>68856.342544136569</v>
      </c>
      <c r="O150" s="26">
        <v>13373.998983748257</v>
      </c>
      <c r="P150" s="7">
        <v>6183.5475227274001</v>
      </c>
      <c r="Q150" s="7">
        <v>17699.427038662136</v>
      </c>
      <c r="R150" s="7">
        <v>15989.591949459165</v>
      </c>
      <c r="S150" s="7">
        <v>14153.086589422077</v>
      </c>
      <c r="T150" s="7">
        <v>16344.680726803839</v>
      </c>
      <c r="U150" s="126">
        <f t="shared" si="15"/>
        <v>83744.332810822874</v>
      </c>
    </row>
    <row r="151" spans="1:21">
      <c r="A151" s="37">
        <v>157</v>
      </c>
      <c r="B151" s="17"/>
      <c r="C151" s="16"/>
      <c r="D151" s="38" t="s">
        <v>26</v>
      </c>
      <c r="E151" s="49" t="s">
        <v>182</v>
      </c>
      <c r="F151" s="40"/>
      <c r="G151" s="111">
        <f t="shared" si="13"/>
        <v>322148.53044366138</v>
      </c>
      <c r="H151" s="26">
        <v>35510.246933761518</v>
      </c>
      <c r="I151" s="7">
        <v>42945.821507513523</v>
      </c>
      <c r="J151" s="7">
        <v>46699.227500751615</v>
      </c>
      <c r="K151" s="7">
        <v>38989.748353913426</v>
      </c>
      <c r="L151" s="7">
        <v>31777.853564247489</v>
      </c>
      <c r="M151" s="7">
        <v>19260.984692871571</v>
      </c>
      <c r="N151" s="126">
        <f t="shared" si="14"/>
        <v>215183.88255305914</v>
      </c>
      <c r="O151" s="26">
        <v>27651.446636131965</v>
      </c>
      <c r="P151" s="7">
        <v>20723.177702796645</v>
      </c>
      <c r="Q151" s="7">
        <v>13143.596420126036</v>
      </c>
      <c r="R151" s="7">
        <v>11714.254469170235</v>
      </c>
      <c r="S151" s="7">
        <v>15307.828577483073</v>
      </c>
      <c r="T151" s="7">
        <v>18424.344084894285</v>
      </c>
      <c r="U151" s="126">
        <f t="shared" si="15"/>
        <v>106964.64789060224</v>
      </c>
    </row>
    <row r="152" spans="1:21">
      <c r="A152" s="37">
        <v>158</v>
      </c>
      <c r="B152" s="12"/>
      <c r="C152" s="12"/>
      <c r="D152" s="52" t="s">
        <v>32</v>
      </c>
      <c r="E152" s="49" t="s">
        <v>183</v>
      </c>
      <c r="F152" s="43"/>
      <c r="G152" s="111">
        <f t="shared" si="13"/>
        <v>3482.0003166347742</v>
      </c>
      <c r="H152" s="26">
        <v>195.38849601149559</v>
      </c>
      <c r="I152" s="7">
        <v>318.7354157269001</v>
      </c>
      <c r="J152" s="7">
        <v>462.42304915189743</v>
      </c>
      <c r="K152" s="7">
        <v>463.87446177005768</v>
      </c>
      <c r="L152" s="7">
        <v>431.74762856960297</v>
      </c>
      <c r="M152" s="7">
        <v>174.03468805551529</v>
      </c>
      <c r="N152" s="126">
        <f t="shared" si="14"/>
        <v>2046.2037392854691</v>
      </c>
      <c r="O152" s="26">
        <v>209.17670115828514</v>
      </c>
      <c r="P152" s="7">
        <v>254.94493132829666</v>
      </c>
      <c r="Q152" s="7">
        <v>243.18620908260345</v>
      </c>
      <c r="R152" s="7">
        <v>267.08569356799126</v>
      </c>
      <c r="S152" s="7">
        <v>297.50058835744858</v>
      </c>
      <c r="T152" s="7">
        <v>163.90245385468006</v>
      </c>
      <c r="U152" s="126">
        <f t="shared" si="15"/>
        <v>1435.7965773493052</v>
      </c>
    </row>
    <row r="153" spans="1:21">
      <c r="A153" s="37">
        <v>159</v>
      </c>
      <c r="B153" s="10"/>
      <c r="C153" s="11"/>
      <c r="D153" s="38" t="s">
        <v>34</v>
      </c>
      <c r="E153" s="49" t="s">
        <v>184</v>
      </c>
      <c r="F153" s="51"/>
      <c r="G153" s="111">
        <f t="shared" si="13"/>
        <v>783421.71698897704</v>
      </c>
      <c r="H153" s="26">
        <v>68781.249125055969</v>
      </c>
      <c r="I153" s="7">
        <v>33883.560818582773</v>
      </c>
      <c r="J153" s="7">
        <v>84620.312610447407</v>
      </c>
      <c r="K153" s="7">
        <v>112155.63564479351</v>
      </c>
      <c r="L153" s="7">
        <v>108466.65730816126</v>
      </c>
      <c r="M153" s="7">
        <v>89298.612160950899</v>
      </c>
      <c r="N153" s="126">
        <f t="shared" si="14"/>
        <v>497206.02766799182</v>
      </c>
      <c r="O153" s="26">
        <v>52755.178338680416</v>
      </c>
      <c r="P153" s="7">
        <v>22879.353315100074</v>
      </c>
      <c r="Q153" s="7">
        <v>28838.324628248811</v>
      </c>
      <c r="R153" s="7">
        <v>36804.061026394367</v>
      </c>
      <c r="S153" s="7">
        <v>52451.809165865183</v>
      </c>
      <c r="T153" s="7">
        <v>92486.962846696377</v>
      </c>
      <c r="U153" s="126">
        <f t="shared" si="15"/>
        <v>286215.68932098523</v>
      </c>
    </row>
    <row r="154" spans="1:21">
      <c r="A154" s="93">
        <v>160</v>
      </c>
      <c r="B154" s="94"/>
      <c r="C154" s="95" t="s">
        <v>61</v>
      </c>
      <c r="D154" s="96" t="s">
        <v>185</v>
      </c>
      <c r="E154" s="97"/>
      <c r="F154" s="98"/>
      <c r="G154" s="99">
        <f t="shared" si="13"/>
        <v>1453384.2701909582</v>
      </c>
      <c r="H154" s="100">
        <v>10361.23848923156</v>
      </c>
      <c r="I154" s="101">
        <v>31862.955277035944</v>
      </c>
      <c r="J154" s="101">
        <v>346642.74900704622</v>
      </c>
      <c r="K154" s="101">
        <v>350624.25282853842</v>
      </c>
      <c r="L154" s="101">
        <v>194880.54984568059</v>
      </c>
      <c r="M154" s="101">
        <v>85487.667449552566</v>
      </c>
      <c r="N154" s="127">
        <f t="shared" si="14"/>
        <v>1019859.4128970853</v>
      </c>
      <c r="O154" s="100">
        <v>9498.53079414065</v>
      </c>
      <c r="P154" s="101">
        <v>24999.780153261498</v>
      </c>
      <c r="Q154" s="101">
        <v>139037.66347695142</v>
      </c>
      <c r="R154" s="101">
        <v>115314.14672602713</v>
      </c>
      <c r="S154" s="101">
        <v>89715.716810002923</v>
      </c>
      <c r="T154" s="101">
        <v>54959.019333489239</v>
      </c>
      <c r="U154" s="127">
        <f t="shared" si="15"/>
        <v>433524.85729387286</v>
      </c>
    </row>
    <row r="155" spans="1:21">
      <c r="A155" s="37">
        <v>161</v>
      </c>
      <c r="B155" s="17"/>
      <c r="C155" s="16"/>
      <c r="D155" s="38" t="s">
        <v>8</v>
      </c>
      <c r="E155" s="49" t="s">
        <v>186</v>
      </c>
      <c r="F155" s="40"/>
      <c r="G155" s="111">
        <f t="shared" si="13"/>
        <v>793307.00705965422</v>
      </c>
      <c r="H155" s="26">
        <v>0</v>
      </c>
      <c r="I155" s="7">
        <v>5434.5990071501583</v>
      </c>
      <c r="J155" s="7">
        <v>122409.88237988949</v>
      </c>
      <c r="K155" s="7">
        <v>171535.82594272494</v>
      </c>
      <c r="L155" s="7">
        <v>134730.02560084313</v>
      </c>
      <c r="M155" s="7">
        <v>73619.700038433075</v>
      </c>
      <c r="N155" s="126">
        <f t="shared" si="14"/>
        <v>507730.0329690408</v>
      </c>
      <c r="O155" s="26">
        <v>0</v>
      </c>
      <c r="P155" s="7">
        <v>4588.3783222064376</v>
      </c>
      <c r="Q155" s="7">
        <v>90315.237307354808</v>
      </c>
      <c r="R155" s="7">
        <v>73779.749216660857</v>
      </c>
      <c r="S155" s="7">
        <v>69839.237878352404</v>
      </c>
      <c r="T155" s="7">
        <v>47054.371366038918</v>
      </c>
      <c r="U155" s="126">
        <f t="shared" si="15"/>
        <v>285576.97409061342</v>
      </c>
    </row>
    <row r="156" spans="1:21">
      <c r="A156" s="37">
        <v>162</v>
      </c>
      <c r="B156" s="17"/>
      <c r="C156" s="16"/>
      <c r="D156" s="38" t="s">
        <v>10</v>
      </c>
      <c r="E156" s="49" t="s">
        <v>187</v>
      </c>
      <c r="F156" s="55"/>
      <c r="G156" s="111">
        <f t="shared" si="13"/>
        <v>476898.27466695965</v>
      </c>
      <c r="H156" s="26">
        <v>8422.0482539446093</v>
      </c>
      <c r="I156" s="7">
        <v>9453.3997407080606</v>
      </c>
      <c r="J156" s="7">
        <v>167722.62681102753</v>
      </c>
      <c r="K156" s="7">
        <v>137344.18403418362</v>
      </c>
      <c r="L156" s="7">
        <v>48855.509547233582</v>
      </c>
      <c r="M156" s="7">
        <v>10031.154198277742</v>
      </c>
      <c r="N156" s="126">
        <f t="shared" si="14"/>
        <v>381828.92258537514</v>
      </c>
      <c r="O156" s="26">
        <v>7611.0301574810874</v>
      </c>
      <c r="P156" s="7">
        <v>6358.8261221703142</v>
      </c>
      <c r="Q156" s="7">
        <v>31104.778652012348</v>
      </c>
      <c r="R156" s="7">
        <v>28742.373733073473</v>
      </c>
      <c r="S156" s="7">
        <v>14565.236898675561</v>
      </c>
      <c r="T156" s="7">
        <v>6687.1065181717277</v>
      </c>
      <c r="U156" s="126">
        <f t="shared" si="15"/>
        <v>95069.352081584511</v>
      </c>
    </row>
    <row r="157" spans="1:21" ht="12.6" thickBot="1">
      <c r="A157" s="56">
        <v>163</v>
      </c>
      <c r="B157" s="57"/>
      <c r="C157" s="58"/>
      <c r="D157" s="59" t="s">
        <v>22</v>
      </c>
      <c r="E157" s="60" t="s">
        <v>188</v>
      </c>
      <c r="F157" s="61"/>
      <c r="G157" s="114">
        <f t="shared" si="13"/>
        <v>183178.99399662425</v>
      </c>
      <c r="H157" s="27">
        <v>1939.1902821219992</v>
      </c>
      <c r="I157" s="28">
        <v>16974.9567745924</v>
      </c>
      <c r="J157" s="28">
        <v>56510.241779059172</v>
      </c>
      <c r="K157" s="28">
        <v>41744.241808772087</v>
      </c>
      <c r="L157" s="28">
        <v>11295.014059478417</v>
      </c>
      <c r="M157" s="28">
        <v>1836.8148513203487</v>
      </c>
      <c r="N157" s="128">
        <f t="shared" si="14"/>
        <v>130300.45955534442</v>
      </c>
      <c r="O157" s="27">
        <v>1887.500669608824</v>
      </c>
      <c r="P157" s="28">
        <v>14052.575991732534</v>
      </c>
      <c r="Q157" s="28">
        <v>17617.651162503287</v>
      </c>
      <c r="R157" s="28">
        <v>12792.023584546521</v>
      </c>
      <c r="S157" s="28">
        <v>5311.2413450674067</v>
      </c>
      <c r="T157" s="28">
        <v>1217.5416878212709</v>
      </c>
      <c r="U157" s="128">
        <f t="shared" si="15"/>
        <v>52878.534441279844</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U157"/>
  <sheetViews>
    <sheetView workbookViewId="0">
      <pane xSplit="6" ySplit="9" topLeftCell="G10" activePane="bottomRight" state="frozen"/>
      <selection activeCell="G10" sqref="G10"/>
      <selection pane="topRight" activeCell="G10" sqref="G10"/>
      <selection pane="bottomLeft" activeCell="G10" sqref="G10"/>
      <selection pane="bottomRight" activeCell="A7" sqref="A7:XFD8"/>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228</v>
      </c>
    </row>
    <row r="2" spans="1:21" ht="13.8">
      <c r="A2" s="1" t="s">
        <v>193</v>
      </c>
      <c r="C2" s="84" t="s">
        <v>207</v>
      </c>
      <c r="E2" s="84"/>
      <c r="F2" s="84"/>
      <c r="G2" s="6"/>
      <c r="H2" s="6"/>
    </row>
    <row r="3" spans="1:21" ht="13.8">
      <c r="A3" s="1" t="s">
        <v>194</v>
      </c>
      <c r="C3" s="280">
        <v>2030</v>
      </c>
      <c r="D3" s="280"/>
      <c r="E3" s="129"/>
    </row>
    <row r="4" spans="1:21" ht="12.6" thickBot="1">
      <c r="B4" s="6"/>
      <c r="C4" s="6"/>
    </row>
    <row r="5" spans="1:21" s="18" customFormat="1">
      <c r="A5" s="30"/>
      <c r="B5" s="31"/>
      <c r="C5" s="31"/>
      <c r="D5" s="31"/>
      <c r="E5" s="31"/>
      <c r="F5" s="32" t="s">
        <v>195</v>
      </c>
      <c r="G5" s="112" t="s">
        <v>190</v>
      </c>
      <c r="H5" s="281" t="s">
        <v>191</v>
      </c>
      <c r="I5" s="282"/>
      <c r="J5" s="282"/>
      <c r="K5" s="282"/>
      <c r="L5" s="282"/>
      <c r="M5" s="282"/>
      <c r="N5" s="283"/>
      <c r="O5" s="281" t="s">
        <v>192</v>
      </c>
      <c r="P5" s="282"/>
      <c r="Q5" s="282"/>
      <c r="R5" s="282"/>
      <c r="S5" s="282"/>
      <c r="T5" s="282"/>
      <c r="U5" s="283"/>
    </row>
    <row r="6" spans="1:21" s="18" customFormat="1" ht="12.6" thickBot="1">
      <c r="A6" s="33"/>
      <c r="B6" s="21"/>
      <c r="C6" s="21"/>
      <c r="D6" s="21"/>
      <c r="E6" s="21"/>
      <c r="F6" s="34" t="s">
        <v>196</v>
      </c>
      <c r="G6" s="113" t="s">
        <v>1</v>
      </c>
      <c r="H6" s="24" t="s">
        <v>217</v>
      </c>
      <c r="I6" s="20" t="s">
        <v>197</v>
      </c>
      <c r="J6" s="20" t="s">
        <v>198</v>
      </c>
      <c r="K6" s="20" t="s">
        <v>200</v>
      </c>
      <c r="L6" s="20" t="s">
        <v>201</v>
      </c>
      <c r="M6" s="20" t="s">
        <v>199</v>
      </c>
      <c r="N6" s="120" t="s">
        <v>1</v>
      </c>
      <c r="O6" s="24" t="s">
        <v>217</v>
      </c>
      <c r="P6" s="20" t="s">
        <v>197</v>
      </c>
      <c r="Q6" s="20" t="s">
        <v>198</v>
      </c>
      <c r="R6" s="20" t="s">
        <v>200</v>
      </c>
      <c r="S6" s="20" t="s">
        <v>201</v>
      </c>
      <c r="T6" s="20" t="s">
        <v>199</v>
      </c>
      <c r="U6" s="120" t="s">
        <v>1</v>
      </c>
    </row>
    <row r="7" spans="1:21" ht="12.9" thickTop="1" thickBot="1">
      <c r="A7" s="69" t="s">
        <v>0</v>
      </c>
      <c r="B7" s="70"/>
      <c r="C7" s="70"/>
      <c r="D7" s="70"/>
      <c r="E7" s="70"/>
      <c r="F7" s="71"/>
      <c r="G7" s="149">
        <f t="shared" ref="G7" si="0">N7+U7</f>
        <v>8545864.6017891094</v>
      </c>
      <c r="H7" s="146">
        <v>349707.09933814406</v>
      </c>
      <c r="I7" s="147">
        <v>693099.16218656301</v>
      </c>
      <c r="J7" s="147">
        <v>980090.31222860515</v>
      </c>
      <c r="K7" s="147">
        <v>1169026.4537463635</v>
      </c>
      <c r="L7" s="147">
        <v>824628.13514453173</v>
      </c>
      <c r="M7" s="147">
        <v>290059.23610407859</v>
      </c>
      <c r="N7" s="148">
        <f>SUM(H7:M7)</f>
        <v>4306610.3987482861</v>
      </c>
      <c r="O7" s="146">
        <v>329898.80935192108</v>
      </c>
      <c r="P7" s="147">
        <v>651418.98338918388</v>
      </c>
      <c r="Q7" s="147">
        <v>917444.02516174316</v>
      </c>
      <c r="R7" s="147">
        <v>1125589.9745278955</v>
      </c>
      <c r="S7" s="147">
        <v>849352.85812468827</v>
      </c>
      <c r="T7" s="147">
        <v>365549.5524853915</v>
      </c>
      <c r="U7" s="148">
        <f>SUM(O7:T7)</f>
        <v>4239254.2030408233</v>
      </c>
    </row>
    <row r="8" spans="1:21" ht="12.9" thickTop="1" thickBot="1">
      <c r="A8" s="69"/>
      <c r="B8" s="70"/>
      <c r="C8" s="70"/>
      <c r="D8" s="70"/>
      <c r="E8" s="70"/>
      <c r="F8" s="71"/>
      <c r="G8" s="149"/>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41" si="1">N10+U10</f>
        <v>68119452.533474803</v>
      </c>
      <c r="H10" s="67">
        <v>2076370.7727313042</v>
      </c>
      <c r="I10" s="68">
        <v>477499.58144044876</v>
      </c>
      <c r="J10" s="68">
        <v>1535985.5579614639</v>
      </c>
      <c r="K10" s="68">
        <v>3530352.7596569061</v>
      </c>
      <c r="L10" s="68">
        <v>9962804.9900588989</v>
      </c>
      <c r="M10" s="68">
        <v>18401442.960006714</v>
      </c>
      <c r="N10" s="123">
        <f t="shared" ref="N10:N41" si="2">SUM(H10:M10)</f>
        <v>35984456.621855736</v>
      </c>
      <c r="O10" s="67">
        <v>1850275.5126562119</v>
      </c>
      <c r="P10" s="68">
        <v>415670.75121748447</v>
      </c>
      <c r="Q10" s="68">
        <v>952955.90583825111</v>
      </c>
      <c r="R10" s="68">
        <v>2166636.0308856964</v>
      </c>
      <c r="S10" s="68">
        <v>7036229.8423995972</v>
      </c>
      <c r="T10" s="68">
        <v>19713227.868621826</v>
      </c>
      <c r="U10" s="123">
        <f t="shared" ref="U10:U41" si="3">SUM(O10:T10)</f>
        <v>32134995.911619067</v>
      </c>
    </row>
    <row r="11" spans="1:21" s="19" customFormat="1" ht="15" customHeight="1">
      <c r="A11" s="72">
        <v>1</v>
      </c>
      <c r="B11" s="73" t="s">
        <v>4</v>
      </c>
      <c r="C11" s="266" t="s">
        <v>5</v>
      </c>
      <c r="D11" s="267"/>
      <c r="E11" s="267"/>
      <c r="F11" s="268"/>
      <c r="G11" s="74">
        <f t="shared" si="1"/>
        <v>10094843.969539553</v>
      </c>
      <c r="H11" s="75">
        <v>1510171.7220776677</v>
      </c>
      <c r="I11" s="76">
        <v>177614.53146733716</v>
      </c>
      <c r="J11" s="76">
        <v>299032.10504906625</v>
      </c>
      <c r="K11" s="76">
        <v>684197.0752967</v>
      </c>
      <c r="L11" s="76">
        <v>893354.88551807404</v>
      </c>
      <c r="M11" s="76">
        <v>1662881.2169418335</v>
      </c>
      <c r="N11" s="124">
        <f t="shared" si="2"/>
        <v>5227251.5363506787</v>
      </c>
      <c r="O11" s="75">
        <v>1335785.2767360806</v>
      </c>
      <c r="P11" s="76">
        <v>183958.14669568557</v>
      </c>
      <c r="Q11" s="76">
        <v>361554.97579813562</v>
      </c>
      <c r="R11" s="76">
        <v>534840.86947470903</v>
      </c>
      <c r="S11" s="76">
        <v>647899.59838318825</v>
      </c>
      <c r="T11" s="76">
        <v>1803553.5661010742</v>
      </c>
      <c r="U11" s="124">
        <f t="shared" si="3"/>
        <v>4867592.4331888733</v>
      </c>
    </row>
    <row r="12" spans="1:21" s="18" customFormat="1">
      <c r="A12" s="85">
        <v>2</v>
      </c>
      <c r="B12" s="86"/>
      <c r="C12" s="86" t="s">
        <v>6</v>
      </c>
      <c r="D12" s="87" t="s">
        <v>7</v>
      </c>
      <c r="E12" s="88"/>
      <c r="F12" s="89"/>
      <c r="G12" s="90">
        <f t="shared" si="1"/>
        <v>4578777.4666463332</v>
      </c>
      <c r="H12" s="91">
        <v>310602.68689355324</v>
      </c>
      <c r="I12" s="92">
        <v>137021.00898607261</v>
      </c>
      <c r="J12" s="92">
        <v>248689.02187469602</v>
      </c>
      <c r="K12" s="92">
        <v>584159.38741406798</v>
      </c>
      <c r="L12" s="92">
        <v>581965.44706898928</v>
      </c>
      <c r="M12" s="92">
        <v>632451.50099539757</v>
      </c>
      <c r="N12" s="125">
        <f t="shared" si="2"/>
        <v>2494889.0532327769</v>
      </c>
      <c r="O12" s="91">
        <v>303358.87014009524</v>
      </c>
      <c r="P12" s="92">
        <v>140938.11842575762</v>
      </c>
      <c r="Q12" s="92">
        <v>205574.76341266558</v>
      </c>
      <c r="R12" s="92">
        <v>353767.94922804832</v>
      </c>
      <c r="S12" s="92">
        <v>400596.79530671239</v>
      </c>
      <c r="T12" s="92">
        <v>679651.91690027714</v>
      </c>
      <c r="U12" s="125">
        <f t="shared" si="3"/>
        <v>2083888.4134135563</v>
      </c>
    </row>
    <row r="13" spans="1:21">
      <c r="A13" s="37">
        <v>3</v>
      </c>
      <c r="B13" s="17"/>
      <c r="C13" s="16"/>
      <c r="D13" s="38" t="s">
        <v>8</v>
      </c>
      <c r="E13" s="39" t="s">
        <v>9</v>
      </c>
      <c r="F13" s="40"/>
      <c r="G13" s="111">
        <f t="shared" si="1"/>
        <v>1137041.5204031281</v>
      </c>
      <c r="H13" s="26">
        <v>10174.982822636741</v>
      </c>
      <c r="I13" s="7">
        <v>5853.99229421988</v>
      </c>
      <c r="J13" s="7">
        <v>69647.12491581247</v>
      </c>
      <c r="K13" s="7">
        <v>175231.18028036162</v>
      </c>
      <c r="L13" s="7">
        <v>248036.28411251144</v>
      </c>
      <c r="M13" s="7">
        <v>211717.99156562617</v>
      </c>
      <c r="N13" s="126">
        <f t="shared" si="2"/>
        <v>720661.55599116837</v>
      </c>
      <c r="O13" s="26">
        <v>10627.144662587722</v>
      </c>
      <c r="P13" s="7">
        <v>7662.1211714139636</v>
      </c>
      <c r="Q13" s="7">
        <v>46659.238806650152</v>
      </c>
      <c r="R13" s="7">
        <v>82231.697976364434</v>
      </c>
      <c r="S13" s="7">
        <v>122421.05325286713</v>
      </c>
      <c r="T13" s="7">
        <v>146778.70854207646</v>
      </c>
      <c r="U13" s="126">
        <f t="shared" si="3"/>
        <v>416379.96441195987</v>
      </c>
    </row>
    <row r="14" spans="1:21">
      <c r="A14" s="37">
        <v>4</v>
      </c>
      <c r="B14" s="41"/>
      <c r="C14" s="16"/>
      <c r="D14" s="38" t="s">
        <v>10</v>
      </c>
      <c r="E14" s="39" t="s">
        <v>11</v>
      </c>
      <c r="F14" s="40"/>
      <c r="G14" s="111">
        <f t="shared" si="1"/>
        <v>68622.330568291392</v>
      </c>
      <c r="H14" s="26">
        <v>22436.080253558146</v>
      </c>
      <c r="I14" s="7">
        <v>3553.6704480985063</v>
      </c>
      <c r="J14" s="7">
        <v>219.36546443856787</v>
      </c>
      <c r="K14" s="7">
        <v>428.68227810011012</v>
      </c>
      <c r="L14" s="7">
        <v>474.38065252266824</v>
      </c>
      <c r="M14" s="7">
        <v>358.04810160101624</v>
      </c>
      <c r="N14" s="126">
        <f t="shared" si="2"/>
        <v>27470.227198319015</v>
      </c>
      <c r="O14" s="26">
        <v>26400.552060974769</v>
      </c>
      <c r="P14" s="7">
        <v>6772.1835216585541</v>
      </c>
      <c r="Q14" s="7">
        <v>2204.0496270798903</v>
      </c>
      <c r="R14" s="7">
        <v>1992.9318053089082</v>
      </c>
      <c r="S14" s="7">
        <v>1848.8013297328725</v>
      </c>
      <c r="T14" s="7">
        <v>1933.5850252173841</v>
      </c>
      <c r="U14" s="126">
        <f t="shared" si="3"/>
        <v>41152.103369972378</v>
      </c>
    </row>
    <row r="15" spans="1:21">
      <c r="A15" s="37">
        <v>5</v>
      </c>
      <c r="B15" s="41"/>
      <c r="C15" s="16"/>
      <c r="D15" s="8"/>
      <c r="E15" s="17" t="s">
        <v>12</v>
      </c>
      <c r="F15" s="42" t="s">
        <v>13</v>
      </c>
      <c r="G15" s="111">
        <f t="shared" si="1"/>
        <v>62193.551345367465</v>
      </c>
      <c r="H15" s="26">
        <v>22436.080253558146</v>
      </c>
      <c r="I15" s="7">
        <v>3547.8443767275603</v>
      </c>
      <c r="J15" s="7">
        <v>185.63937423049356</v>
      </c>
      <c r="K15" s="7">
        <v>376.62801668117754</v>
      </c>
      <c r="L15" s="7">
        <v>443.21120511065237</v>
      </c>
      <c r="M15" s="7">
        <v>322.5339967556356</v>
      </c>
      <c r="N15" s="126">
        <f t="shared" si="2"/>
        <v>27311.937223063665</v>
      </c>
      <c r="O15" s="26">
        <v>26400.552060974769</v>
      </c>
      <c r="P15" s="7">
        <v>6735.6325447200179</v>
      </c>
      <c r="Q15" s="7">
        <v>546.74010299537622</v>
      </c>
      <c r="R15" s="7">
        <v>278.55247612507083</v>
      </c>
      <c r="S15" s="7">
        <v>427.25468731415458</v>
      </c>
      <c r="T15" s="7">
        <v>492.88225017441437</v>
      </c>
      <c r="U15" s="126">
        <f t="shared" si="3"/>
        <v>34881.614122303799</v>
      </c>
    </row>
    <row r="16" spans="1:21">
      <c r="A16" s="37">
        <v>6</v>
      </c>
      <c r="B16" s="41"/>
      <c r="C16" s="16"/>
      <c r="D16" s="8"/>
      <c r="E16" s="17" t="s">
        <v>14</v>
      </c>
      <c r="F16" s="42" t="s">
        <v>15</v>
      </c>
      <c r="G16" s="111">
        <f t="shared" si="1"/>
        <v>1243.3475767397454</v>
      </c>
      <c r="H16" s="26">
        <v>0</v>
      </c>
      <c r="I16" s="7">
        <v>0</v>
      </c>
      <c r="J16" s="7">
        <v>0</v>
      </c>
      <c r="K16" s="7">
        <v>0</v>
      </c>
      <c r="L16" s="7">
        <v>0</v>
      </c>
      <c r="M16" s="7">
        <v>0</v>
      </c>
      <c r="N16" s="126">
        <f t="shared" si="2"/>
        <v>0</v>
      </c>
      <c r="O16" s="26">
        <v>0</v>
      </c>
      <c r="P16" s="7">
        <v>10.208599392159726</v>
      </c>
      <c r="Q16" s="7">
        <v>381.86776969739367</v>
      </c>
      <c r="R16" s="7">
        <v>305.6767109783832</v>
      </c>
      <c r="S16" s="7">
        <v>255.73525114054792</v>
      </c>
      <c r="T16" s="7">
        <v>289.85924553126097</v>
      </c>
      <c r="U16" s="126">
        <f t="shared" si="3"/>
        <v>1243.3475767397454</v>
      </c>
    </row>
    <row r="17" spans="1:21">
      <c r="A17" s="37">
        <v>7</v>
      </c>
      <c r="B17" s="41"/>
      <c r="C17" s="16"/>
      <c r="D17" s="8"/>
      <c r="E17" s="17" t="s">
        <v>16</v>
      </c>
      <c r="F17" s="42" t="s">
        <v>17</v>
      </c>
      <c r="G17" s="111">
        <f t="shared" si="1"/>
        <v>3531.0496005013424</v>
      </c>
      <c r="H17" s="26">
        <v>0</v>
      </c>
      <c r="I17" s="7">
        <v>3.8183624175640034</v>
      </c>
      <c r="J17" s="7">
        <v>25.119710491897422</v>
      </c>
      <c r="K17" s="7">
        <v>33.292409294859681</v>
      </c>
      <c r="L17" s="7">
        <v>15.364373508939025</v>
      </c>
      <c r="M17" s="7">
        <v>21.317447519653797</v>
      </c>
      <c r="N17" s="126">
        <f t="shared" si="2"/>
        <v>98.912303232913928</v>
      </c>
      <c r="O17" s="26">
        <v>0</v>
      </c>
      <c r="P17" s="7">
        <v>17.920789904996809</v>
      </c>
      <c r="Q17" s="7">
        <v>811.20563205012149</v>
      </c>
      <c r="R17" s="7">
        <v>905.94155911356211</v>
      </c>
      <c r="S17" s="7">
        <v>800.14613505778834</v>
      </c>
      <c r="T17" s="7">
        <v>896.9231811419595</v>
      </c>
      <c r="U17" s="126">
        <f t="shared" si="3"/>
        <v>3432.1372972684285</v>
      </c>
    </row>
    <row r="18" spans="1:21">
      <c r="A18" s="37">
        <v>8</v>
      </c>
      <c r="B18" s="41"/>
      <c r="C18" s="12"/>
      <c r="D18" s="12"/>
      <c r="E18" s="17" t="s">
        <v>18</v>
      </c>
      <c r="F18" s="42" t="s">
        <v>19</v>
      </c>
      <c r="G18" s="111">
        <f t="shared" si="1"/>
        <v>0</v>
      </c>
      <c r="H18" s="26">
        <v>0</v>
      </c>
      <c r="I18" s="7">
        <v>0</v>
      </c>
      <c r="J18" s="7">
        <v>0</v>
      </c>
      <c r="K18" s="7">
        <v>0</v>
      </c>
      <c r="L18" s="7">
        <v>0</v>
      </c>
      <c r="M18" s="7">
        <v>0</v>
      </c>
      <c r="N18" s="126">
        <f t="shared" si="2"/>
        <v>0</v>
      </c>
      <c r="O18" s="26">
        <v>0</v>
      </c>
      <c r="P18" s="7">
        <v>0</v>
      </c>
      <c r="Q18" s="7">
        <v>0</v>
      </c>
      <c r="R18" s="7">
        <v>0</v>
      </c>
      <c r="S18" s="7">
        <v>0</v>
      </c>
      <c r="T18" s="7">
        <v>0</v>
      </c>
      <c r="U18" s="126">
        <f t="shared" si="3"/>
        <v>0</v>
      </c>
    </row>
    <row r="19" spans="1:21">
      <c r="A19" s="37">
        <v>9</v>
      </c>
      <c r="B19" s="41"/>
      <c r="C19" s="16"/>
      <c r="D19" s="8"/>
      <c r="E19" s="17" t="s">
        <v>20</v>
      </c>
      <c r="F19" s="42" t="s">
        <v>21</v>
      </c>
      <c r="G19" s="111">
        <f t="shared" si="1"/>
        <v>1654.3819304865528</v>
      </c>
      <c r="H19" s="26">
        <v>0</v>
      </c>
      <c r="I19" s="7">
        <v>2.0076624788443951</v>
      </c>
      <c r="J19" s="7">
        <v>8.6063779254736801</v>
      </c>
      <c r="K19" s="7">
        <v>18.76185029332737</v>
      </c>
      <c r="L19" s="7">
        <v>15.805069727124646</v>
      </c>
      <c r="M19" s="7">
        <v>14.196656233683825</v>
      </c>
      <c r="N19" s="126">
        <f t="shared" si="2"/>
        <v>59.377616658453917</v>
      </c>
      <c r="O19" s="26">
        <v>0</v>
      </c>
      <c r="P19" s="7">
        <v>8.4215455168150584</v>
      </c>
      <c r="Q19" s="7">
        <v>464.23609906262936</v>
      </c>
      <c r="R19" s="7">
        <v>502.76105184899643</v>
      </c>
      <c r="S19" s="7">
        <v>365.66527097043581</v>
      </c>
      <c r="T19" s="7">
        <v>253.92034642922226</v>
      </c>
      <c r="U19" s="126">
        <f t="shared" si="3"/>
        <v>1595.0043138280989</v>
      </c>
    </row>
    <row r="20" spans="1:21">
      <c r="A20" s="37">
        <v>10</v>
      </c>
      <c r="B20" s="41"/>
      <c r="C20" s="16"/>
      <c r="D20" s="38" t="s">
        <v>22</v>
      </c>
      <c r="E20" s="39" t="s">
        <v>23</v>
      </c>
      <c r="F20" s="40"/>
      <c r="G20" s="111">
        <f t="shared" si="1"/>
        <v>741299.49069521273</v>
      </c>
      <c r="H20" s="26">
        <v>17184.499936971697</v>
      </c>
      <c r="I20" s="7">
        <v>13988.886234065052</v>
      </c>
      <c r="J20" s="7">
        <v>53561.513519268483</v>
      </c>
      <c r="K20" s="7">
        <v>262515.10535572469</v>
      </c>
      <c r="L20" s="7">
        <v>95138.182778672315</v>
      </c>
      <c r="M20" s="7">
        <v>9221.2364881709218</v>
      </c>
      <c r="N20" s="126">
        <f t="shared" si="2"/>
        <v>451609.42431287316</v>
      </c>
      <c r="O20" s="26">
        <v>16550.923037416534</v>
      </c>
      <c r="P20" s="7">
        <v>12827.54857673496</v>
      </c>
      <c r="Q20" s="7">
        <v>45884.341609362513</v>
      </c>
      <c r="R20" s="7">
        <v>159866.47306503839</v>
      </c>
      <c r="S20" s="7">
        <v>49816.317661253735</v>
      </c>
      <c r="T20" s="7">
        <v>4744.4624325335026</v>
      </c>
      <c r="U20" s="126">
        <f t="shared" si="3"/>
        <v>289690.06638233963</v>
      </c>
    </row>
    <row r="21" spans="1:21">
      <c r="A21" s="37">
        <v>11</v>
      </c>
      <c r="B21" s="41"/>
      <c r="C21" s="16"/>
      <c r="D21" s="38" t="s">
        <v>24</v>
      </c>
      <c r="E21" s="39" t="s">
        <v>25</v>
      </c>
      <c r="F21" s="40"/>
      <c r="G21" s="111">
        <f t="shared" si="1"/>
        <v>1236180.5856680225</v>
      </c>
      <c r="H21" s="26">
        <v>112605.12210147362</v>
      </c>
      <c r="I21" s="7">
        <v>28366.843226230005</v>
      </c>
      <c r="J21" s="7">
        <v>38781.617630334571</v>
      </c>
      <c r="K21" s="7">
        <v>57354.729206582531</v>
      </c>
      <c r="L21" s="7">
        <v>114274.42198209465</v>
      </c>
      <c r="M21" s="7">
        <v>228867.0353718847</v>
      </c>
      <c r="N21" s="126">
        <f t="shared" si="2"/>
        <v>580249.76951860008</v>
      </c>
      <c r="O21" s="26">
        <v>107841.70651081474</v>
      </c>
      <c r="P21" s="7">
        <v>28085.898310206419</v>
      </c>
      <c r="Q21" s="7">
        <v>38347.171764842104</v>
      </c>
      <c r="R21" s="7">
        <v>44405.017009839648</v>
      </c>
      <c r="S21" s="7">
        <v>121294.41764869541</v>
      </c>
      <c r="T21" s="7">
        <v>315956.60490502417</v>
      </c>
      <c r="U21" s="126">
        <f t="shared" si="3"/>
        <v>655930.81614942243</v>
      </c>
    </row>
    <row r="22" spans="1:21">
      <c r="A22" s="37">
        <v>12</v>
      </c>
      <c r="B22" s="41"/>
      <c r="C22" s="16"/>
      <c r="D22" s="38" t="s">
        <v>26</v>
      </c>
      <c r="E22" s="39" t="s">
        <v>27</v>
      </c>
      <c r="F22" s="40"/>
      <c r="G22" s="111">
        <f t="shared" si="1"/>
        <v>83373.712807464559</v>
      </c>
      <c r="H22" s="26">
        <v>23847.906868073256</v>
      </c>
      <c r="I22" s="7">
        <v>6474.8587031359784</v>
      </c>
      <c r="J22" s="7">
        <v>3204.4984577112482</v>
      </c>
      <c r="K22" s="7">
        <v>3360.4915222537238</v>
      </c>
      <c r="L22" s="7">
        <v>3850.5935442748014</v>
      </c>
      <c r="M22" s="7">
        <v>2806.6101842447533</v>
      </c>
      <c r="N22" s="126">
        <f t="shared" si="2"/>
        <v>43544.959279693765</v>
      </c>
      <c r="O22" s="26">
        <v>22270.912769108676</v>
      </c>
      <c r="P22" s="7">
        <v>8410.3363764893475</v>
      </c>
      <c r="Q22" s="7">
        <v>2410.4421917861218</v>
      </c>
      <c r="R22" s="7">
        <v>1822.9514497473137</v>
      </c>
      <c r="S22" s="7">
        <v>2428.7275681445608</v>
      </c>
      <c r="T22" s="7">
        <v>2485.3831724947668</v>
      </c>
      <c r="U22" s="126">
        <f t="shared" si="3"/>
        <v>39828.753527770787</v>
      </c>
    </row>
    <row r="23" spans="1:21">
      <c r="A23" s="37">
        <v>13</v>
      </c>
      <c r="B23" s="41"/>
      <c r="C23" s="16"/>
      <c r="D23" s="8"/>
      <c r="E23" s="17" t="s">
        <v>12</v>
      </c>
      <c r="F23" s="42" t="s">
        <v>28</v>
      </c>
      <c r="G23" s="111">
        <f t="shared" si="1"/>
        <v>6837.2248405465098</v>
      </c>
      <c r="H23" s="26">
        <v>184.59929852996231</v>
      </c>
      <c r="I23" s="7">
        <v>2167.1847735517731</v>
      </c>
      <c r="J23" s="7">
        <v>305.45400073650308</v>
      </c>
      <c r="K23" s="7">
        <v>128.00399992411258</v>
      </c>
      <c r="L23" s="7">
        <v>74.371626317932169</v>
      </c>
      <c r="M23" s="7">
        <v>5.4576075673103333</v>
      </c>
      <c r="N23" s="126">
        <f t="shared" si="2"/>
        <v>2865.0713066275935</v>
      </c>
      <c r="O23" s="26">
        <v>158.55639876446236</v>
      </c>
      <c r="P23" s="7">
        <v>3245.1827417043742</v>
      </c>
      <c r="Q23" s="7">
        <v>400.97717046421894</v>
      </c>
      <c r="R23" s="7">
        <v>120.04889980252574</v>
      </c>
      <c r="S23" s="7">
        <v>40.225697244681214</v>
      </c>
      <c r="T23" s="7">
        <v>7.1626259386539459</v>
      </c>
      <c r="U23" s="126">
        <f t="shared" si="3"/>
        <v>3972.1535339189163</v>
      </c>
    </row>
    <row r="24" spans="1:21">
      <c r="A24" s="37">
        <v>14</v>
      </c>
      <c r="B24" s="17"/>
      <c r="C24" s="16"/>
      <c r="D24" s="8"/>
      <c r="E24" s="17" t="s">
        <v>14</v>
      </c>
      <c r="F24" s="42" t="s">
        <v>29</v>
      </c>
      <c r="G24" s="111">
        <f t="shared" si="1"/>
        <v>879.72881719082829</v>
      </c>
      <c r="H24" s="26">
        <v>249.02909526198704</v>
      </c>
      <c r="I24" s="7">
        <v>88.199136445000477</v>
      </c>
      <c r="J24" s="7">
        <v>42.147096844801126</v>
      </c>
      <c r="K24" s="7">
        <v>42.644302556742332</v>
      </c>
      <c r="L24" s="7">
        <v>31.845055265846895</v>
      </c>
      <c r="M24" s="7">
        <v>1.7061275243759155</v>
      </c>
      <c r="N24" s="126">
        <f t="shared" si="2"/>
        <v>455.57081389875378</v>
      </c>
      <c r="O24" s="26">
        <v>253.77220115149393</v>
      </c>
      <c r="P24" s="7">
        <v>89.503179534646151</v>
      </c>
      <c r="Q24" s="7">
        <v>31.238144671881741</v>
      </c>
      <c r="R24" s="7">
        <v>30.675594580141478</v>
      </c>
      <c r="S24" s="7">
        <v>17.760300505600753</v>
      </c>
      <c r="T24" s="7">
        <v>1.2085828483104706</v>
      </c>
      <c r="U24" s="126">
        <f t="shared" si="3"/>
        <v>424.15800329207451</v>
      </c>
    </row>
    <row r="25" spans="1:21">
      <c r="A25" s="37">
        <v>15</v>
      </c>
      <c r="B25" s="17"/>
      <c r="C25" s="16"/>
      <c r="D25" s="8"/>
      <c r="E25" s="17" t="s">
        <v>16</v>
      </c>
      <c r="F25" s="42" t="s">
        <v>30</v>
      </c>
      <c r="G25" s="111">
        <f t="shared" si="1"/>
        <v>44533.383986582558</v>
      </c>
      <c r="H25" s="26">
        <v>15694.087449023074</v>
      </c>
      <c r="I25" s="7">
        <v>3371.9371583165362</v>
      </c>
      <c r="J25" s="7">
        <v>560.08253067251599</v>
      </c>
      <c r="K25" s="7">
        <v>112.83733250474734</v>
      </c>
      <c r="L25" s="7">
        <v>540.86346793584778</v>
      </c>
      <c r="M25" s="7">
        <v>1316.4072799086571</v>
      </c>
      <c r="N25" s="126">
        <f t="shared" si="2"/>
        <v>21596.21521836138</v>
      </c>
      <c r="O25" s="26">
        <v>17061.583940286331</v>
      </c>
      <c r="P25" s="7">
        <v>4393.2414217117976</v>
      </c>
      <c r="Q25" s="7">
        <v>896.96755285227414</v>
      </c>
      <c r="R25" s="7">
        <v>196.80929823928631</v>
      </c>
      <c r="S25" s="7">
        <v>334.15872873764641</v>
      </c>
      <c r="T25" s="7">
        <v>54.407826393842697</v>
      </c>
      <c r="U25" s="126">
        <f t="shared" si="3"/>
        <v>22937.168768221178</v>
      </c>
    </row>
    <row r="26" spans="1:21">
      <c r="A26" s="37">
        <v>16</v>
      </c>
      <c r="B26" s="17"/>
      <c r="C26" s="16"/>
      <c r="D26" s="8"/>
      <c r="E26" s="17" t="s">
        <v>18</v>
      </c>
      <c r="F26" s="42" t="s">
        <v>31</v>
      </c>
      <c r="G26" s="111">
        <f t="shared" si="1"/>
        <v>31123.375407424981</v>
      </c>
      <c r="H26" s="26">
        <v>7720.19120112787</v>
      </c>
      <c r="I26" s="7">
        <v>847.53756036781124</v>
      </c>
      <c r="J26" s="7">
        <v>2296.8148702381586</v>
      </c>
      <c r="K26" s="7">
        <v>3077.0059454675065</v>
      </c>
      <c r="L26" s="7">
        <v>3203.5133340578177</v>
      </c>
      <c r="M26" s="7">
        <v>1483.0391863062396</v>
      </c>
      <c r="N26" s="126">
        <f t="shared" si="2"/>
        <v>18628.102097565403</v>
      </c>
      <c r="O26" s="26">
        <v>4797.0001376474465</v>
      </c>
      <c r="P26" s="7">
        <v>682.4091165798668</v>
      </c>
      <c r="Q26" s="7">
        <v>1081.2593629329931</v>
      </c>
      <c r="R26" s="7">
        <v>1475.4176264230045</v>
      </c>
      <c r="S26" s="7">
        <v>2036.5828758843709</v>
      </c>
      <c r="T26" s="7">
        <v>2422.6041903918958</v>
      </c>
      <c r="U26" s="126">
        <f t="shared" si="3"/>
        <v>12495.273309859578</v>
      </c>
    </row>
    <row r="27" spans="1:21">
      <c r="A27" s="37">
        <v>17</v>
      </c>
      <c r="B27" s="17"/>
      <c r="C27" s="16"/>
      <c r="D27" s="38" t="s">
        <v>32</v>
      </c>
      <c r="E27" s="39" t="s">
        <v>33</v>
      </c>
      <c r="F27" s="40"/>
      <c r="G27" s="111">
        <f t="shared" si="1"/>
        <v>232914.30693579002</v>
      </c>
      <c r="H27" s="26">
        <v>17998.665371300471</v>
      </c>
      <c r="I27" s="7">
        <v>20149.398465536535</v>
      </c>
      <c r="J27" s="7">
        <v>27712.458992019296</v>
      </c>
      <c r="K27" s="7">
        <v>22906.460016388446</v>
      </c>
      <c r="L27" s="7">
        <v>22052.675042208284</v>
      </c>
      <c r="M27" s="7">
        <v>15759.493832424283</v>
      </c>
      <c r="N27" s="126">
        <f t="shared" si="2"/>
        <v>126579.15171987732</v>
      </c>
      <c r="O27" s="26">
        <v>19412.548429142036</v>
      </c>
      <c r="P27" s="7">
        <v>16888.521396069769</v>
      </c>
      <c r="Q27" s="7">
        <v>19870.09082283912</v>
      </c>
      <c r="R27" s="7">
        <v>14571.273840850219</v>
      </c>
      <c r="S27" s="7">
        <v>15838.147284656763</v>
      </c>
      <c r="T27" s="7">
        <v>19754.573442354798</v>
      </c>
      <c r="U27" s="126">
        <f t="shared" si="3"/>
        <v>106335.1552159127</v>
      </c>
    </row>
    <row r="28" spans="1:21">
      <c r="A28" s="37">
        <v>18</v>
      </c>
      <c r="B28" s="12"/>
      <c r="C28" s="12"/>
      <c r="D28" s="38" t="s">
        <v>34</v>
      </c>
      <c r="E28" s="39" t="s">
        <v>35</v>
      </c>
      <c r="F28" s="43"/>
      <c r="G28" s="111">
        <f t="shared" si="1"/>
        <v>105347.74603009134</v>
      </c>
      <c r="H28" s="26">
        <v>3361.6607018405089</v>
      </c>
      <c r="I28" s="7">
        <v>3150.922545239795</v>
      </c>
      <c r="J28" s="7">
        <v>3416.6695953486487</v>
      </c>
      <c r="K28" s="7">
        <v>4729.9772893739864</v>
      </c>
      <c r="L28" s="7">
        <v>9781.1517385849729</v>
      </c>
      <c r="M28" s="7">
        <v>24141.739569770172</v>
      </c>
      <c r="N28" s="126">
        <f t="shared" si="2"/>
        <v>48582.12144015808</v>
      </c>
      <c r="O28" s="26">
        <v>3510.7877975599199</v>
      </c>
      <c r="P28" s="7">
        <v>3102.8120001269308</v>
      </c>
      <c r="Q28" s="7">
        <v>3262.9403294459917</v>
      </c>
      <c r="R28" s="7">
        <v>3794.0524807184702</v>
      </c>
      <c r="S28" s="7">
        <v>10597.857227393426</v>
      </c>
      <c r="T28" s="7">
        <v>32497.174754688516</v>
      </c>
      <c r="U28" s="126">
        <f t="shared" si="3"/>
        <v>56765.624589933257</v>
      </c>
    </row>
    <row r="29" spans="1:21">
      <c r="A29" s="37">
        <v>19</v>
      </c>
      <c r="B29" s="17"/>
      <c r="C29" s="16"/>
      <c r="D29" s="38" t="s">
        <v>36</v>
      </c>
      <c r="E29" s="39" t="s">
        <v>37</v>
      </c>
      <c r="F29" s="40"/>
      <c r="G29" s="111">
        <f t="shared" si="1"/>
        <v>114083.23413439951</v>
      </c>
      <c r="H29" s="26">
        <v>708.76952505357315</v>
      </c>
      <c r="I29" s="7">
        <v>384.61940593467443</v>
      </c>
      <c r="J29" s="7">
        <v>5496.0252555031329</v>
      </c>
      <c r="K29" s="7">
        <v>15382.118742652237</v>
      </c>
      <c r="L29" s="7">
        <v>22366.774414863437</v>
      </c>
      <c r="M29" s="7">
        <v>16102.784787554294</v>
      </c>
      <c r="N29" s="126">
        <f t="shared" si="2"/>
        <v>60441.092131561352</v>
      </c>
      <c r="O29" s="26">
        <v>608.97727821748617</v>
      </c>
      <c r="P29" s="7">
        <v>374.06064722018556</v>
      </c>
      <c r="Q29" s="7">
        <v>5765.8999563025536</v>
      </c>
      <c r="R29" s="7">
        <v>11432.36876725778</v>
      </c>
      <c r="S29" s="7">
        <v>17908.563537932932</v>
      </c>
      <c r="T29" s="7">
        <v>17552.27181590721</v>
      </c>
      <c r="U29" s="126">
        <f t="shared" si="3"/>
        <v>53642.142002838147</v>
      </c>
    </row>
    <row r="30" spans="1:21">
      <c r="A30" s="37">
        <v>20</v>
      </c>
      <c r="B30" s="17"/>
      <c r="C30" s="16"/>
      <c r="D30" s="38" t="s">
        <v>38</v>
      </c>
      <c r="E30" s="39" t="s">
        <v>39</v>
      </c>
      <c r="F30" s="40"/>
      <c r="G30" s="111">
        <f t="shared" si="1"/>
        <v>2719.8100702217525</v>
      </c>
      <c r="H30" s="26">
        <v>0</v>
      </c>
      <c r="I30" s="7">
        <v>70.33647515969642</v>
      </c>
      <c r="J30" s="7">
        <v>85.058100375390495</v>
      </c>
      <c r="K30" s="7">
        <v>165.90527448896319</v>
      </c>
      <c r="L30" s="7">
        <v>527.6763746519573</v>
      </c>
      <c r="M30" s="7">
        <v>426.16926229512319</v>
      </c>
      <c r="N30" s="126">
        <f t="shared" si="2"/>
        <v>1275.1454869711306</v>
      </c>
      <c r="O30" s="26">
        <v>0</v>
      </c>
      <c r="P30" s="7">
        <v>69.993819274920682</v>
      </c>
      <c r="Q30" s="7">
        <v>107.24121472061324</v>
      </c>
      <c r="R30" s="7">
        <v>149.98245184440748</v>
      </c>
      <c r="S30" s="7">
        <v>574.63891897862777</v>
      </c>
      <c r="T30" s="7">
        <v>542.80817843205296</v>
      </c>
      <c r="U30" s="126">
        <f t="shared" si="3"/>
        <v>1444.6645832506222</v>
      </c>
    </row>
    <row r="31" spans="1:21">
      <c r="A31" s="37">
        <v>21</v>
      </c>
      <c r="B31" s="17"/>
      <c r="C31" s="16"/>
      <c r="D31" s="38" t="s">
        <v>40</v>
      </c>
      <c r="E31" s="39" t="s">
        <v>41</v>
      </c>
      <c r="F31" s="40"/>
      <c r="G31" s="111">
        <f t="shared" si="1"/>
        <v>405749.09423295344</v>
      </c>
      <c r="H31" s="26">
        <v>71818.879081978346</v>
      </c>
      <c r="I31" s="7">
        <v>29859.309595939925</v>
      </c>
      <c r="J31" s="7">
        <v>23332.463149532974</v>
      </c>
      <c r="K31" s="7">
        <v>23471.547076363349</v>
      </c>
      <c r="L31" s="7">
        <v>29062.837907191366</v>
      </c>
      <c r="M31" s="7">
        <v>25515.389684190508</v>
      </c>
      <c r="N31" s="126">
        <f t="shared" si="2"/>
        <v>203060.42649519647</v>
      </c>
      <c r="O31" s="26">
        <v>74732.802286334147</v>
      </c>
      <c r="P31" s="7">
        <v>31637.508730575653</v>
      </c>
      <c r="Q31" s="7">
        <v>20320.003788252896</v>
      </c>
      <c r="R31" s="7">
        <v>18337.587480875663</v>
      </c>
      <c r="S31" s="7">
        <v>27435.518966061529</v>
      </c>
      <c r="T31" s="7">
        <v>30225.246485657059</v>
      </c>
      <c r="U31" s="126">
        <f t="shared" si="3"/>
        <v>202688.66773775697</v>
      </c>
    </row>
    <row r="32" spans="1:21">
      <c r="A32" s="37">
        <v>22</v>
      </c>
      <c r="B32" s="17"/>
      <c r="C32" s="16"/>
      <c r="D32" s="38"/>
      <c r="E32" s="17" t="s">
        <v>12</v>
      </c>
      <c r="F32" s="42" t="s">
        <v>42</v>
      </c>
      <c r="G32" s="111">
        <f t="shared" si="1"/>
        <v>293070.37858306069</v>
      </c>
      <c r="H32" s="26">
        <v>68032.709927011747</v>
      </c>
      <c r="I32" s="7">
        <v>25237.192663896189</v>
      </c>
      <c r="J32" s="7">
        <v>16020.386863362044</v>
      </c>
      <c r="K32" s="7">
        <v>13683.873579181731</v>
      </c>
      <c r="L32" s="7">
        <v>12604.031417105347</v>
      </c>
      <c r="M32" s="7">
        <v>9226.5745792612433</v>
      </c>
      <c r="N32" s="126">
        <f t="shared" si="2"/>
        <v>144804.7690298183</v>
      </c>
      <c r="O32" s="26">
        <v>70958.395995975763</v>
      </c>
      <c r="P32" s="7">
        <v>27474.991387167014</v>
      </c>
      <c r="Q32" s="7">
        <v>14893.93637150526</v>
      </c>
      <c r="R32" s="7">
        <v>10694.961834605783</v>
      </c>
      <c r="S32" s="7">
        <v>12886.764908112586</v>
      </c>
      <c r="T32" s="7">
        <v>11356.559055875987</v>
      </c>
      <c r="U32" s="126">
        <f t="shared" si="3"/>
        <v>148265.60955324239</v>
      </c>
    </row>
    <row r="33" spans="1:21">
      <c r="A33" s="37">
        <v>23</v>
      </c>
      <c r="B33" s="17"/>
      <c r="C33" s="16"/>
      <c r="D33" s="8"/>
      <c r="E33" s="17" t="s">
        <v>14</v>
      </c>
      <c r="F33" s="42" t="s">
        <v>43</v>
      </c>
      <c r="G33" s="111">
        <f t="shared" si="1"/>
        <v>2363.0955883041024</v>
      </c>
      <c r="H33" s="26">
        <v>14.881011284887791</v>
      </c>
      <c r="I33" s="7">
        <v>275.30033630132675</v>
      </c>
      <c r="J33" s="7">
        <v>419.9921088218689</v>
      </c>
      <c r="K33" s="7">
        <v>274.54534092545509</v>
      </c>
      <c r="L33" s="7">
        <v>122.18611223995686</v>
      </c>
      <c r="M33" s="7">
        <v>40.892611525952816</v>
      </c>
      <c r="N33" s="126">
        <f t="shared" si="2"/>
        <v>1147.7975210994482</v>
      </c>
      <c r="O33" s="26">
        <v>18.350432083010674</v>
      </c>
      <c r="P33" s="7">
        <v>306.13740718364716</v>
      </c>
      <c r="Q33" s="7">
        <v>440.7767521739006</v>
      </c>
      <c r="R33" s="7">
        <v>292.40892134606838</v>
      </c>
      <c r="S33" s="7">
        <v>114.12722799181938</v>
      </c>
      <c r="T33" s="7">
        <v>43.497326426208019</v>
      </c>
      <c r="U33" s="126">
        <f t="shared" si="3"/>
        <v>1215.2980672046542</v>
      </c>
    </row>
    <row r="34" spans="1:21">
      <c r="A34" s="37">
        <v>24</v>
      </c>
      <c r="B34" s="17"/>
      <c r="C34" s="16"/>
      <c r="D34" s="8"/>
      <c r="E34" s="17" t="s">
        <v>16</v>
      </c>
      <c r="F34" s="42" t="s">
        <v>44</v>
      </c>
      <c r="G34" s="111">
        <f t="shared" si="1"/>
        <v>8645.633227241542</v>
      </c>
      <c r="H34" s="26">
        <v>0.25039884844932203</v>
      </c>
      <c r="I34" s="7">
        <v>0.54105812352645444</v>
      </c>
      <c r="J34" s="7">
        <v>10.252012625976931</v>
      </c>
      <c r="K34" s="7">
        <v>298.89037430984899</v>
      </c>
      <c r="L34" s="7">
        <v>1535.7752034813166</v>
      </c>
      <c r="M34" s="7">
        <v>2714.4490737766027</v>
      </c>
      <c r="N34" s="126">
        <f t="shared" si="2"/>
        <v>4560.1581211657212</v>
      </c>
      <c r="O34" s="26">
        <v>0.27914279583681889</v>
      </c>
      <c r="P34" s="7">
        <v>0.42073722620261833</v>
      </c>
      <c r="Q34" s="7">
        <v>5.183819368481636</v>
      </c>
      <c r="R34" s="7">
        <v>127.1928802439943</v>
      </c>
      <c r="S34" s="7">
        <v>980.61038180813193</v>
      </c>
      <c r="T34" s="7">
        <v>2971.7881446331739</v>
      </c>
      <c r="U34" s="126">
        <f t="shared" si="3"/>
        <v>4085.4751060758213</v>
      </c>
    </row>
    <row r="35" spans="1:21">
      <c r="A35" s="37">
        <v>25</v>
      </c>
      <c r="B35" s="17"/>
      <c r="C35" s="16"/>
      <c r="D35" s="8"/>
      <c r="E35" s="17" t="s">
        <v>18</v>
      </c>
      <c r="F35" s="42" t="s">
        <v>45</v>
      </c>
      <c r="G35" s="111">
        <f t="shared" si="1"/>
        <v>18585.463001093827</v>
      </c>
      <c r="H35" s="26">
        <v>87.604457925073802</v>
      </c>
      <c r="I35" s="7">
        <v>495.37026609480381</v>
      </c>
      <c r="J35" s="7">
        <v>1419.6810253858566</v>
      </c>
      <c r="K35" s="7">
        <v>2328.8929276354611</v>
      </c>
      <c r="L35" s="7">
        <v>3308.5445895679295</v>
      </c>
      <c r="M35" s="7">
        <v>1991.1308622621</v>
      </c>
      <c r="N35" s="126">
        <f t="shared" si="2"/>
        <v>9631.2241288712248</v>
      </c>
      <c r="O35" s="26">
        <v>88.021170169115067</v>
      </c>
      <c r="P35" s="7">
        <v>543.07313157990575</v>
      </c>
      <c r="Q35" s="7">
        <v>917.51428189873695</v>
      </c>
      <c r="R35" s="7">
        <v>1778.1107970066369</v>
      </c>
      <c r="S35" s="7">
        <v>3177.0701294988394</v>
      </c>
      <c r="T35" s="7">
        <v>2450.4493620693684</v>
      </c>
      <c r="U35" s="126">
        <f t="shared" si="3"/>
        <v>8954.2388722226024</v>
      </c>
    </row>
    <row r="36" spans="1:21">
      <c r="A36" s="37">
        <v>26</v>
      </c>
      <c r="B36" s="17"/>
      <c r="C36" s="16"/>
      <c r="D36" s="8"/>
      <c r="E36" s="17" t="s">
        <v>20</v>
      </c>
      <c r="F36" s="42" t="s">
        <v>46</v>
      </c>
      <c r="G36" s="111">
        <f t="shared" si="1"/>
        <v>12934.416554404979</v>
      </c>
      <c r="H36" s="26">
        <v>726.28994824178744</v>
      </c>
      <c r="I36" s="7">
        <v>350.45155382558096</v>
      </c>
      <c r="J36" s="7">
        <v>1036.4080939244668</v>
      </c>
      <c r="K36" s="7">
        <v>1320.9328531969804</v>
      </c>
      <c r="L36" s="7">
        <v>1666.6391111633275</v>
      </c>
      <c r="M36" s="7">
        <v>1687.1435677888803</v>
      </c>
      <c r="N36" s="126">
        <f t="shared" si="2"/>
        <v>6787.8651281410239</v>
      </c>
      <c r="O36" s="26">
        <v>870.6249224430469</v>
      </c>
      <c r="P36" s="7">
        <v>340.62898308892568</v>
      </c>
      <c r="Q36" s="7">
        <v>872.91160251753172</v>
      </c>
      <c r="R36" s="7">
        <v>1142.0522584514692</v>
      </c>
      <c r="S36" s="7">
        <v>1402.3361582527868</v>
      </c>
      <c r="T36" s="7">
        <v>1517.9975015101954</v>
      </c>
      <c r="U36" s="126">
        <f t="shared" si="3"/>
        <v>6146.5514262639554</v>
      </c>
    </row>
    <row r="37" spans="1:21">
      <c r="A37" s="37">
        <v>27</v>
      </c>
      <c r="B37" s="17"/>
      <c r="C37" s="16"/>
      <c r="D37" s="8"/>
      <c r="E37" s="17" t="s">
        <v>47</v>
      </c>
      <c r="F37" s="42" t="s">
        <v>210</v>
      </c>
      <c r="G37" s="111">
        <f t="shared" si="1"/>
        <v>0.33724138140678406</v>
      </c>
      <c r="H37" s="26">
        <v>0</v>
      </c>
      <c r="I37" s="7">
        <v>0</v>
      </c>
      <c r="J37" s="7">
        <v>0</v>
      </c>
      <c r="K37" s="7">
        <v>0</v>
      </c>
      <c r="L37" s="7">
        <v>0.33724138140678406</v>
      </c>
      <c r="M37" s="7">
        <v>0</v>
      </c>
      <c r="N37" s="126">
        <f t="shared" si="2"/>
        <v>0.33724138140678406</v>
      </c>
      <c r="O37" s="26">
        <v>0</v>
      </c>
      <c r="P37" s="7">
        <v>0</v>
      </c>
      <c r="Q37" s="7">
        <v>0</v>
      </c>
      <c r="R37" s="7">
        <v>0</v>
      </c>
      <c r="S37" s="7">
        <v>0</v>
      </c>
      <c r="T37" s="7">
        <v>0</v>
      </c>
      <c r="U37" s="126">
        <f t="shared" si="3"/>
        <v>0</v>
      </c>
    </row>
    <row r="38" spans="1:21">
      <c r="A38" s="37">
        <v>28</v>
      </c>
      <c r="B38" s="17"/>
      <c r="C38" s="16"/>
      <c r="D38" s="8"/>
      <c r="E38" s="17" t="s">
        <v>48</v>
      </c>
      <c r="F38" s="42" t="s">
        <v>49</v>
      </c>
      <c r="G38" s="111">
        <f t="shared" si="1"/>
        <v>1.0513240993022919</v>
      </c>
      <c r="H38" s="26">
        <v>0</v>
      </c>
      <c r="I38" s="7">
        <v>0</v>
      </c>
      <c r="J38" s="7">
        <v>0.40807011723518372</v>
      </c>
      <c r="K38" s="7">
        <v>0</v>
      </c>
      <c r="L38" s="7">
        <v>0</v>
      </c>
      <c r="M38" s="7">
        <v>0</v>
      </c>
      <c r="N38" s="126">
        <f t="shared" si="2"/>
        <v>0.40807011723518372</v>
      </c>
      <c r="O38" s="26">
        <v>0</v>
      </c>
      <c r="P38" s="7">
        <v>0</v>
      </c>
      <c r="Q38" s="7">
        <v>0</v>
      </c>
      <c r="R38" s="7">
        <v>0</v>
      </c>
      <c r="S38" s="7">
        <v>0</v>
      </c>
      <c r="T38" s="7">
        <v>0.64325398206710815</v>
      </c>
      <c r="U38" s="126">
        <f t="shared" si="3"/>
        <v>0.64325398206710815</v>
      </c>
    </row>
    <row r="39" spans="1:21">
      <c r="A39" s="37">
        <v>29</v>
      </c>
      <c r="B39" s="17"/>
      <c r="C39" s="16"/>
      <c r="D39" s="38"/>
      <c r="E39" s="17" t="s">
        <v>211</v>
      </c>
      <c r="F39" s="42" t="s">
        <v>50</v>
      </c>
      <c r="G39" s="111">
        <f t="shared" si="1"/>
        <v>12517.025783187644</v>
      </c>
      <c r="H39" s="26">
        <v>0</v>
      </c>
      <c r="I39" s="7">
        <v>0</v>
      </c>
      <c r="J39" s="7">
        <v>101.07695180815062</v>
      </c>
      <c r="K39" s="7">
        <v>713.37190799741074</v>
      </c>
      <c r="L39" s="7">
        <v>2565.7644340153784</v>
      </c>
      <c r="M39" s="7">
        <v>3309.5226495992392</v>
      </c>
      <c r="N39" s="126">
        <f t="shared" si="2"/>
        <v>6689.735943420179</v>
      </c>
      <c r="O39" s="26">
        <v>0</v>
      </c>
      <c r="P39" s="7">
        <v>0</v>
      </c>
      <c r="Q39" s="7">
        <v>84.671491434295604</v>
      </c>
      <c r="R39" s="7">
        <v>631.10786116134841</v>
      </c>
      <c r="S39" s="7">
        <v>2424.8845195639879</v>
      </c>
      <c r="T39" s="7">
        <v>2686.6259676078334</v>
      </c>
      <c r="U39" s="126">
        <f t="shared" si="3"/>
        <v>5827.2898397674653</v>
      </c>
    </row>
    <row r="40" spans="1:21">
      <c r="A40" s="37">
        <v>30</v>
      </c>
      <c r="B40" s="17"/>
      <c r="C40" s="16"/>
      <c r="D40" s="12"/>
      <c r="E40" s="17" t="s">
        <v>212</v>
      </c>
      <c r="F40" s="42" t="s">
        <v>51</v>
      </c>
      <c r="G40" s="111">
        <f t="shared" si="1"/>
        <v>41807.633169553192</v>
      </c>
      <c r="H40" s="26">
        <v>1933.3696619997918</v>
      </c>
      <c r="I40" s="7">
        <v>1432.9518475854857</v>
      </c>
      <c r="J40" s="7">
        <v>2581.9299333417439</v>
      </c>
      <c r="K40" s="7">
        <v>3269.5778226106777</v>
      </c>
      <c r="L40" s="7">
        <v>5661.927446720656</v>
      </c>
      <c r="M40" s="7">
        <v>6116.0920913454611</v>
      </c>
      <c r="N40" s="126">
        <f t="shared" si="2"/>
        <v>20995.848803603818</v>
      </c>
      <c r="O40" s="26">
        <v>1812.7835086673779</v>
      </c>
      <c r="P40" s="7">
        <v>1438.8306404687228</v>
      </c>
      <c r="Q40" s="7">
        <v>1832.8159780927517</v>
      </c>
      <c r="R40" s="7">
        <v>2005.2071107714146</v>
      </c>
      <c r="S40" s="7">
        <v>5128.5436550345912</v>
      </c>
      <c r="T40" s="7">
        <v>8593.6034729145176</v>
      </c>
      <c r="U40" s="126">
        <f t="shared" si="3"/>
        <v>20811.784365949374</v>
      </c>
    </row>
    <row r="41" spans="1:21">
      <c r="A41" s="37">
        <v>31</v>
      </c>
      <c r="B41" s="17"/>
      <c r="C41" s="16"/>
      <c r="D41" s="12"/>
      <c r="E41" s="17" t="s">
        <v>213</v>
      </c>
      <c r="F41" s="42" t="s">
        <v>52</v>
      </c>
      <c r="G41" s="111">
        <f t="shared" si="1"/>
        <v>1.1613338738679886</v>
      </c>
      <c r="H41" s="26">
        <v>0</v>
      </c>
      <c r="I41" s="7">
        <v>0</v>
      </c>
      <c r="J41" s="7">
        <v>0</v>
      </c>
      <c r="K41" s="7">
        <v>0</v>
      </c>
      <c r="L41" s="7">
        <v>0.1863672286272049</v>
      </c>
      <c r="M41" s="7">
        <v>0.64243406057357788</v>
      </c>
      <c r="N41" s="126">
        <f t="shared" si="2"/>
        <v>0.82880128920078278</v>
      </c>
      <c r="O41" s="26">
        <v>0</v>
      </c>
      <c r="P41" s="7">
        <v>0</v>
      </c>
      <c r="Q41" s="7">
        <v>0</v>
      </c>
      <c r="R41" s="7">
        <v>0</v>
      </c>
      <c r="S41" s="7">
        <v>0</v>
      </c>
      <c r="T41" s="7">
        <v>0.33253258466720581</v>
      </c>
      <c r="U41" s="126">
        <f t="shared" si="3"/>
        <v>0.33253258466720581</v>
      </c>
    </row>
    <row r="42" spans="1:21">
      <c r="A42" s="37">
        <v>32</v>
      </c>
      <c r="B42" s="17"/>
      <c r="C42" s="16"/>
      <c r="D42" s="38"/>
      <c r="E42" s="17" t="s">
        <v>214</v>
      </c>
      <c r="F42" s="42" t="s">
        <v>53</v>
      </c>
      <c r="G42" s="111">
        <f t="shared" ref="G42:G73" si="4">N42+U42</f>
        <v>15822.899791967124</v>
      </c>
      <c r="H42" s="26">
        <v>1023.773700252641</v>
      </c>
      <c r="I42" s="7">
        <v>2067.5015649814159</v>
      </c>
      <c r="J42" s="7">
        <v>1742.3280786145478</v>
      </c>
      <c r="K42" s="7">
        <v>1581.4622642435133</v>
      </c>
      <c r="L42" s="7">
        <v>1597.4458710094914</v>
      </c>
      <c r="M42" s="7">
        <v>428.94251698255539</v>
      </c>
      <c r="N42" s="126">
        <f t="shared" ref="N42:N73" si="5">SUM(H42:M42)</f>
        <v>8441.4539960841648</v>
      </c>
      <c r="O42" s="26">
        <v>984.34792434098199</v>
      </c>
      <c r="P42" s="7">
        <v>1533.4262043200433</v>
      </c>
      <c r="Q42" s="7">
        <v>1272.1935137826949</v>
      </c>
      <c r="R42" s="7">
        <v>1666.5459165647626</v>
      </c>
      <c r="S42" s="7">
        <v>1321.1817575413734</v>
      </c>
      <c r="T42" s="7">
        <v>603.7504793331027</v>
      </c>
      <c r="U42" s="126">
        <f t="shared" ref="U42:U73" si="6">SUM(O42:T42)</f>
        <v>7381.4457958829589</v>
      </c>
    </row>
    <row r="43" spans="1:21">
      <c r="A43" s="37">
        <v>33</v>
      </c>
      <c r="B43" s="17"/>
      <c r="C43" s="16"/>
      <c r="D43" s="38" t="s">
        <v>54</v>
      </c>
      <c r="E43" s="39" t="s">
        <v>55</v>
      </c>
      <c r="F43" s="42"/>
      <c r="G43" s="111">
        <f t="shared" si="4"/>
        <v>4072.864289092634</v>
      </c>
      <c r="H43" s="26">
        <v>994.71484166460698</v>
      </c>
      <c r="I43" s="7">
        <v>364.24820762543823</v>
      </c>
      <c r="J43" s="7">
        <v>54.666529871017701</v>
      </c>
      <c r="K43" s="7">
        <v>55.258124457210215</v>
      </c>
      <c r="L43" s="7">
        <v>102.62101116904523</v>
      </c>
      <c r="M43" s="7">
        <v>201.57238870850415</v>
      </c>
      <c r="N43" s="126">
        <f t="shared" si="5"/>
        <v>1773.0811034958224</v>
      </c>
      <c r="O43" s="26">
        <v>1397.7747327982543</v>
      </c>
      <c r="P43" s="7">
        <v>497.26182922660064</v>
      </c>
      <c r="Q43" s="7">
        <v>57.527600025512299</v>
      </c>
      <c r="R43" s="7">
        <v>54.207849327882286</v>
      </c>
      <c r="S43" s="7">
        <v>116.83071593565546</v>
      </c>
      <c r="T43" s="7">
        <v>176.18045828290633</v>
      </c>
      <c r="U43" s="126">
        <f t="shared" si="6"/>
        <v>2299.7831855968116</v>
      </c>
    </row>
    <row r="44" spans="1:21">
      <c r="A44" s="37">
        <v>34</v>
      </c>
      <c r="B44" s="17"/>
      <c r="C44" s="16"/>
      <c r="D44" s="8"/>
      <c r="E44" s="17" t="s">
        <v>12</v>
      </c>
      <c r="F44" s="42" t="s">
        <v>56</v>
      </c>
      <c r="G44" s="111">
        <f t="shared" si="4"/>
        <v>4071.1970362838247</v>
      </c>
      <c r="H44" s="26">
        <v>994.71484166460698</v>
      </c>
      <c r="I44" s="7">
        <v>364.24820762543823</v>
      </c>
      <c r="J44" s="7">
        <v>54.536593652755982</v>
      </c>
      <c r="K44" s="7">
        <v>55.258124457210215</v>
      </c>
      <c r="L44" s="7">
        <v>102.35420000681188</v>
      </c>
      <c r="M44" s="7">
        <v>201.57238870850415</v>
      </c>
      <c r="N44" s="126">
        <f t="shared" si="5"/>
        <v>1772.6843561153273</v>
      </c>
      <c r="O44" s="26">
        <v>1397.7747327982543</v>
      </c>
      <c r="P44" s="7">
        <v>497.26182922660064</v>
      </c>
      <c r="Q44" s="7">
        <v>57.285278415061555</v>
      </c>
      <c r="R44" s="7">
        <v>53.6417537968955</v>
      </c>
      <c r="S44" s="7">
        <v>116.83071593565546</v>
      </c>
      <c r="T44" s="7">
        <v>175.71836999602965</v>
      </c>
      <c r="U44" s="126">
        <f t="shared" si="6"/>
        <v>2298.5126801684974</v>
      </c>
    </row>
    <row r="45" spans="1:21">
      <c r="A45" s="37">
        <v>35</v>
      </c>
      <c r="B45" s="17"/>
      <c r="C45" s="16"/>
      <c r="D45" s="8"/>
      <c r="E45" s="17" t="s">
        <v>14</v>
      </c>
      <c r="F45" s="42" t="s">
        <v>57</v>
      </c>
      <c r="G45" s="111">
        <f t="shared" si="4"/>
        <v>0.49841159582138062</v>
      </c>
      <c r="H45" s="26">
        <v>0</v>
      </c>
      <c r="I45" s="7">
        <v>0</v>
      </c>
      <c r="J45" s="7">
        <v>0</v>
      </c>
      <c r="K45" s="7">
        <v>0</v>
      </c>
      <c r="L45" s="7">
        <v>0</v>
      </c>
      <c r="M45" s="7">
        <v>0</v>
      </c>
      <c r="N45" s="126">
        <f t="shared" si="5"/>
        <v>0</v>
      </c>
      <c r="O45" s="26">
        <v>0</v>
      </c>
      <c r="P45" s="7">
        <v>0</v>
      </c>
      <c r="Q45" s="7">
        <v>0.24232158064842224</v>
      </c>
      <c r="R45" s="7">
        <v>0.25609001517295837</v>
      </c>
      <c r="S45" s="7">
        <v>0</v>
      </c>
      <c r="T45" s="7">
        <v>0</v>
      </c>
      <c r="U45" s="126">
        <f t="shared" si="6"/>
        <v>0.49841159582138062</v>
      </c>
    </row>
    <row r="46" spans="1:21">
      <c r="A46" s="37">
        <v>36</v>
      </c>
      <c r="B46" s="10"/>
      <c r="C46" s="16"/>
      <c r="D46" s="8"/>
      <c r="E46" s="17" t="s">
        <v>16</v>
      </c>
      <c r="F46" s="42" t="s">
        <v>58</v>
      </c>
      <c r="G46" s="111">
        <f t="shared" si="4"/>
        <v>1.168841153383255</v>
      </c>
      <c r="H46" s="26">
        <v>0</v>
      </c>
      <c r="I46" s="7">
        <v>0</v>
      </c>
      <c r="J46" s="7">
        <v>0.12993621826171875</v>
      </c>
      <c r="K46" s="7">
        <v>0</v>
      </c>
      <c r="L46" s="7">
        <v>0.26681113243103027</v>
      </c>
      <c r="M46" s="7">
        <v>0</v>
      </c>
      <c r="N46" s="126">
        <f t="shared" si="5"/>
        <v>0.39674735069274902</v>
      </c>
      <c r="O46" s="26">
        <v>0</v>
      </c>
      <c r="P46" s="7">
        <v>0</v>
      </c>
      <c r="Q46" s="7">
        <v>0</v>
      </c>
      <c r="R46" s="7">
        <v>0.31000551581382751</v>
      </c>
      <c r="S46" s="7">
        <v>0</v>
      </c>
      <c r="T46" s="7">
        <v>0.46208828687667847</v>
      </c>
      <c r="U46" s="126">
        <f t="shared" si="6"/>
        <v>0.77209380269050598</v>
      </c>
    </row>
    <row r="47" spans="1:21">
      <c r="A47" s="37">
        <v>37</v>
      </c>
      <c r="B47" s="10"/>
      <c r="C47" s="11"/>
      <c r="D47" s="38" t="s">
        <v>59</v>
      </c>
      <c r="E47" s="9" t="s">
        <v>60</v>
      </c>
      <c r="F47" s="44"/>
      <c r="G47" s="111">
        <f t="shared" si="4"/>
        <v>447372.77905395906</v>
      </c>
      <c r="H47" s="26">
        <v>29471.403669946536</v>
      </c>
      <c r="I47" s="7">
        <v>24803.922979233786</v>
      </c>
      <c r="J47" s="7">
        <v>23177.563656359911</v>
      </c>
      <c r="K47" s="7">
        <v>18557.939926285297</v>
      </c>
      <c r="L47" s="7">
        <v>36297.854483082891</v>
      </c>
      <c r="M47" s="7">
        <v>97333.431486815214</v>
      </c>
      <c r="N47" s="126">
        <f t="shared" si="5"/>
        <v>229642.11620172363</v>
      </c>
      <c r="O47" s="26">
        <v>20004.739770267857</v>
      </c>
      <c r="P47" s="7">
        <v>24609.870213864859</v>
      </c>
      <c r="Q47" s="7">
        <v>20685.81671915669</v>
      </c>
      <c r="R47" s="7">
        <v>15109.403586737812</v>
      </c>
      <c r="S47" s="7">
        <v>30315.920498639345</v>
      </c>
      <c r="T47" s="7">
        <v>107004.91206356883</v>
      </c>
      <c r="U47" s="126">
        <f t="shared" si="6"/>
        <v>217730.6628522354</v>
      </c>
    </row>
    <row r="48" spans="1:21">
      <c r="A48" s="93">
        <v>38</v>
      </c>
      <c r="B48" s="94"/>
      <c r="C48" s="95" t="s">
        <v>61</v>
      </c>
      <c r="D48" s="96" t="s">
        <v>62</v>
      </c>
      <c r="E48" s="97"/>
      <c r="F48" s="98"/>
      <c r="G48" s="99">
        <f t="shared" si="4"/>
        <v>3226344.7917978158</v>
      </c>
      <c r="H48" s="100">
        <v>257168.31600510329</v>
      </c>
      <c r="I48" s="101">
        <v>31235.270509270253</v>
      </c>
      <c r="J48" s="101">
        <v>42290.674529452808</v>
      </c>
      <c r="K48" s="101">
        <v>87886.877821289003</v>
      </c>
      <c r="L48" s="101">
        <v>278563.22714161873</v>
      </c>
      <c r="M48" s="101">
        <v>946084.09702968597</v>
      </c>
      <c r="N48" s="127">
        <f t="shared" si="5"/>
        <v>1643228.4630364201</v>
      </c>
      <c r="O48" s="100">
        <v>242030.05525461957</v>
      </c>
      <c r="P48" s="101">
        <v>34286.273150474808</v>
      </c>
      <c r="Q48" s="101">
        <v>33470.814464543015</v>
      </c>
      <c r="R48" s="101">
        <v>54427.736561667174</v>
      </c>
      <c r="S48" s="101">
        <v>209074.1120326519</v>
      </c>
      <c r="T48" s="101">
        <v>1009827.3372974396</v>
      </c>
      <c r="U48" s="127">
        <f t="shared" si="6"/>
        <v>1583116.328761396</v>
      </c>
    </row>
    <row r="49" spans="1:21">
      <c r="A49" s="37">
        <v>39</v>
      </c>
      <c r="B49" s="17"/>
      <c r="C49" s="16"/>
      <c r="D49" s="38" t="s">
        <v>8</v>
      </c>
      <c r="E49" s="45" t="s">
        <v>63</v>
      </c>
      <c r="F49" s="40"/>
      <c r="G49" s="111">
        <f t="shared" si="4"/>
        <v>3221258.281084612</v>
      </c>
      <c r="H49" s="26">
        <v>256655.01402526349</v>
      </c>
      <c r="I49" s="7">
        <v>31094.439487030031</v>
      </c>
      <c r="J49" s="7">
        <v>42132.050561551936</v>
      </c>
      <c r="K49" s="7">
        <v>87614.152971111238</v>
      </c>
      <c r="L49" s="7">
        <v>278096.23677873611</v>
      </c>
      <c r="M49" s="7">
        <v>945092.33091449738</v>
      </c>
      <c r="N49" s="126">
        <f t="shared" si="5"/>
        <v>1640684.2247381902</v>
      </c>
      <c r="O49" s="26">
        <v>241550.9889620319</v>
      </c>
      <c r="P49" s="7">
        <v>34191.429368583369</v>
      </c>
      <c r="Q49" s="7">
        <v>33344.783430684358</v>
      </c>
      <c r="R49" s="7">
        <v>54241.806361388415</v>
      </c>
      <c r="S49" s="7">
        <v>208675.64395594597</v>
      </c>
      <c r="T49" s="7">
        <v>1008569.4042677879</v>
      </c>
      <c r="U49" s="126">
        <f t="shared" si="6"/>
        <v>1580574.0563464221</v>
      </c>
    </row>
    <row r="50" spans="1:21">
      <c r="A50" s="37">
        <v>40</v>
      </c>
      <c r="B50" s="17"/>
      <c r="C50" s="16"/>
      <c r="D50" s="38" t="s">
        <v>10</v>
      </c>
      <c r="E50" s="45" t="s">
        <v>64</v>
      </c>
      <c r="F50" s="40"/>
      <c r="G50" s="111">
        <f t="shared" si="4"/>
        <v>3854.9523148203575</v>
      </c>
      <c r="H50" s="26">
        <v>428.48394538480716</v>
      </c>
      <c r="I50" s="7">
        <v>49.259582075188519</v>
      </c>
      <c r="J50" s="7">
        <v>127.98874317010632</v>
      </c>
      <c r="K50" s="7">
        <v>196.81295684771612</v>
      </c>
      <c r="L50" s="7">
        <v>329.95606980659068</v>
      </c>
      <c r="M50" s="7">
        <v>793.94408319378272</v>
      </c>
      <c r="N50" s="126">
        <f t="shared" si="5"/>
        <v>1926.4453804781915</v>
      </c>
      <c r="O50" s="26">
        <v>410.56564091554901</v>
      </c>
      <c r="P50" s="7">
        <v>43.988256555797861</v>
      </c>
      <c r="Q50" s="7">
        <v>88.239244565612125</v>
      </c>
      <c r="R50" s="7">
        <v>133.56939963984769</v>
      </c>
      <c r="S50" s="7">
        <v>244.31473254703451</v>
      </c>
      <c r="T50" s="7">
        <v>1007.8296601183247</v>
      </c>
      <c r="U50" s="126">
        <f t="shared" si="6"/>
        <v>1928.506934342166</v>
      </c>
    </row>
    <row r="51" spans="1:21">
      <c r="A51" s="37">
        <v>41</v>
      </c>
      <c r="B51" s="17"/>
      <c r="C51" s="16"/>
      <c r="D51" s="38" t="s">
        <v>22</v>
      </c>
      <c r="E51" s="45" t="s">
        <v>65</v>
      </c>
      <c r="F51" s="40"/>
      <c r="G51" s="111">
        <f t="shared" si="4"/>
        <v>1231.5765678023249</v>
      </c>
      <c r="H51" s="26">
        <v>84.818912338999098</v>
      </c>
      <c r="I51" s="7">
        <v>91.571169846039538</v>
      </c>
      <c r="J51" s="7">
        <v>30.634199476406593</v>
      </c>
      <c r="K51" s="7">
        <v>75.911855058782749</v>
      </c>
      <c r="L51" s="7">
        <v>137.03247538279174</v>
      </c>
      <c r="M51" s="7">
        <v>197.82883708966256</v>
      </c>
      <c r="N51" s="126">
        <f t="shared" si="5"/>
        <v>617.79744919268228</v>
      </c>
      <c r="O51" s="26">
        <v>68.49741258198091</v>
      </c>
      <c r="P51" s="7">
        <v>50.854570657134964</v>
      </c>
      <c r="Q51" s="7">
        <v>37.792178244776096</v>
      </c>
      <c r="R51" s="7">
        <v>52.360552364789328</v>
      </c>
      <c r="S51" s="7">
        <v>154.15260172557282</v>
      </c>
      <c r="T51" s="7">
        <v>250.12180303538844</v>
      </c>
      <c r="U51" s="126">
        <f t="shared" si="6"/>
        <v>613.77911860964252</v>
      </c>
    </row>
    <row r="52" spans="1:21">
      <c r="A52" s="93">
        <v>42</v>
      </c>
      <c r="B52" s="94"/>
      <c r="C52" s="95" t="s">
        <v>66</v>
      </c>
      <c r="D52" s="96" t="s">
        <v>67</v>
      </c>
      <c r="E52" s="97"/>
      <c r="F52" s="98"/>
      <c r="G52" s="99">
        <f t="shared" si="4"/>
        <v>226920.58837341331</v>
      </c>
      <c r="H52" s="100">
        <v>0</v>
      </c>
      <c r="I52" s="101">
        <v>0</v>
      </c>
      <c r="J52" s="101">
        <v>0</v>
      </c>
      <c r="K52" s="101">
        <v>0</v>
      </c>
      <c r="L52" s="101">
        <v>0</v>
      </c>
      <c r="M52" s="101">
        <v>0</v>
      </c>
      <c r="N52" s="127">
        <f t="shared" si="5"/>
        <v>0</v>
      </c>
      <c r="O52" s="100">
        <v>0</v>
      </c>
      <c r="P52" s="101">
        <v>0</v>
      </c>
      <c r="Q52" s="101">
        <v>113820.06086811237</v>
      </c>
      <c r="R52" s="101">
        <v>113100.52750530094</v>
      </c>
      <c r="S52" s="101">
        <v>0</v>
      </c>
      <c r="T52" s="101">
        <v>0</v>
      </c>
      <c r="U52" s="127">
        <f t="shared" si="6"/>
        <v>226920.58837341331</v>
      </c>
    </row>
    <row r="53" spans="1:21">
      <c r="A53" s="93">
        <v>49</v>
      </c>
      <c r="B53" s="94"/>
      <c r="C53" s="95" t="s">
        <v>68</v>
      </c>
      <c r="D53" s="96" t="s">
        <v>69</v>
      </c>
      <c r="E53" s="97"/>
      <c r="F53" s="98"/>
      <c r="G53" s="99">
        <f t="shared" si="4"/>
        <v>1624902.499749843</v>
      </c>
      <c r="H53" s="100">
        <v>886784.61830297112</v>
      </c>
      <c r="I53" s="101">
        <v>70.685709901154041</v>
      </c>
      <c r="J53" s="101">
        <v>34.629324935376644</v>
      </c>
      <c r="K53" s="101">
        <v>23.20757657289505</v>
      </c>
      <c r="L53" s="101">
        <v>20.609305620193481</v>
      </c>
      <c r="M53" s="101">
        <v>24.823491703718901</v>
      </c>
      <c r="N53" s="127">
        <f t="shared" si="5"/>
        <v>886958.57371170446</v>
      </c>
      <c r="O53" s="100">
        <v>737829.65587347746</v>
      </c>
      <c r="P53" s="101">
        <v>21.679285787045956</v>
      </c>
      <c r="Q53" s="101">
        <v>23.046933397650719</v>
      </c>
      <c r="R53" s="101">
        <v>19.29029943048954</v>
      </c>
      <c r="S53" s="101">
        <v>22.039945334196091</v>
      </c>
      <c r="T53" s="101">
        <v>28.213700711727142</v>
      </c>
      <c r="U53" s="127">
        <f t="shared" si="6"/>
        <v>737943.92603813857</v>
      </c>
    </row>
    <row r="54" spans="1:21">
      <c r="A54" s="37">
        <v>50</v>
      </c>
      <c r="B54" s="17"/>
      <c r="C54" s="16"/>
      <c r="D54" s="38" t="s">
        <v>8</v>
      </c>
      <c r="E54" s="47" t="s">
        <v>70</v>
      </c>
      <c r="F54" s="40"/>
      <c r="G54" s="111">
        <f t="shared" si="4"/>
        <v>755752.81163213588</v>
      </c>
      <c r="H54" s="26">
        <v>414545.23651801096</v>
      </c>
      <c r="I54" s="7">
        <v>4.3107774332165718</v>
      </c>
      <c r="J54" s="7">
        <v>3.2911241948604584</v>
      </c>
      <c r="K54" s="7">
        <v>0.83814483135938644</v>
      </c>
      <c r="L54" s="7">
        <v>0.11072054505348206</v>
      </c>
      <c r="M54" s="7">
        <v>0</v>
      </c>
      <c r="N54" s="126">
        <f t="shared" si="5"/>
        <v>414553.78728501545</v>
      </c>
      <c r="O54" s="26">
        <v>341189.11970307818</v>
      </c>
      <c r="P54" s="7">
        <v>2.2446586787700653</v>
      </c>
      <c r="Q54" s="7">
        <v>2.9263957887887955</v>
      </c>
      <c r="R54" s="7">
        <v>1.059765100479126</v>
      </c>
      <c r="S54" s="7">
        <v>1.9069078117609024</v>
      </c>
      <c r="T54" s="7">
        <v>1.7669166624546051</v>
      </c>
      <c r="U54" s="126">
        <f t="shared" si="6"/>
        <v>341199.02434712043</v>
      </c>
    </row>
    <row r="55" spans="1:21">
      <c r="A55" s="37">
        <v>51</v>
      </c>
      <c r="B55" s="10"/>
      <c r="C55" s="16"/>
      <c r="D55" s="38" t="s">
        <v>10</v>
      </c>
      <c r="E55" s="47" t="s">
        <v>71</v>
      </c>
      <c r="F55" s="40"/>
      <c r="G55" s="111">
        <f t="shared" si="4"/>
        <v>479567.31400906481</v>
      </c>
      <c r="H55" s="26">
        <v>269111.69605917018</v>
      </c>
      <c r="I55" s="7">
        <v>13.721161186695099</v>
      </c>
      <c r="J55" s="7">
        <v>17.949440985918045</v>
      </c>
      <c r="K55" s="7">
        <v>11.023096427321434</v>
      </c>
      <c r="L55" s="7">
        <v>6.5524610057473183</v>
      </c>
      <c r="M55" s="7">
        <v>6.011888287961483</v>
      </c>
      <c r="N55" s="126">
        <f t="shared" si="5"/>
        <v>269166.95410706382</v>
      </c>
      <c r="O55" s="26">
        <v>210356.83553278353</v>
      </c>
      <c r="P55" s="7">
        <v>9.0570289790630341</v>
      </c>
      <c r="Q55" s="7">
        <v>12.129863411188126</v>
      </c>
      <c r="R55" s="7">
        <v>7.994726724922657</v>
      </c>
      <c r="S55" s="7">
        <v>8.0082838535308838</v>
      </c>
      <c r="T55" s="7">
        <v>6.3344662487506866</v>
      </c>
      <c r="U55" s="126">
        <f t="shared" si="6"/>
        <v>210400.35990200099</v>
      </c>
    </row>
    <row r="56" spans="1:21">
      <c r="A56" s="37">
        <v>52</v>
      </c>
      <c r="B56" s="17"/>
      <c r="C56" s="11"/>
      <c r="D56" s="38" t="s">
        <v>22</v>
      </c>
      <c r="E56" s="47" t="s">
        <v>72</v>
      </c>
      <c r="F56" s="43"/>
      <c r="G56" s="111">
        <f t="shared" si="4"/>
        <v>291997.08952960756</v>
      </c>
      <c r="H56" s="26">
        <v>151984.59451403748</v>
      </c>
      <c r="I56" s="7">
        <v>0</v>
      </c>
      <c r="J56" s="7">
        <v>0</v>
      </c>
      <c r="K56" s="7">
        <v>0</v>
      </c>
      <c r="L56" s="7">
        <v>0</v>
      </c>
      <c r="M56" s="7">
        <v>0</v>
      </c>
      <c r="N56" s="126">
        <f t="shared" si="5"/>
        <v>151984.59451403748</v>
      </c>
      <c r="O56" s="26">
        <v>140012.49501557008</v>
      </c>
      <c r="P56" s="7">
        <v>0</v>
      </c>
      <c r="Q56" s="7">
        <v>0</v>
      </c>
      <c r="R56" s="7">
        <v>0</v>
      </c>
      <c r="S56" s="7">
        <v>0</v>
      </c>
      <c r="T56" s="7">
        <v>0</v>
      </c>
      <c r="U56" s="126">
        <f t="shared" si="6"/>
        <v>140012.49501557008</v>
      </c>
    </row>
    <row r="57" spans="1:21">
      <c r="A57" s="37">
        <v>53</v>
      </c>
      <c r="B57" s="12"/>
      <c r="C57" s="12"/>
      <c r="D57" s="38" t="s">
        <v>24</v>
      </c>
      <c r="E57" s="13" t="s">
        <v>73</v>
      </c>
      <c r="F57" s="43"/>
      <c r="G57" s="111">
        <f t="shared" si="4"/>
        <v>97585.296104766428</v>
      </c>
      <c r="H57" s="26">
        <v>51143.094660393894</v>
      </c>
      <c r="I57" s="7">
        <v>52.653771214187145</v>
      </c>
      <c r="J57" s="7">
        <v>13.388759590685368</v>
      </c>
      <c r="K57" s="7">
        <v>11.346335500478745</v>
      </c>
      <c r="L57" s="7">
        <v>13.946123704314232</v>
      </c>
      <c r="M57" s="7">
        <v>18.811603475362062</v>
      </c>
      <c r="N57" s="126">
        <f t="shared" si="5"/>
        <v>51253.241253878921</v>
      </c>
      <c r="O57" s="26">
        <v>46271.21369991824</v>
      </c>
      <c r="P57" s="7">
        <v>10.377597488462925</v>
      </c>
      <c r="Q57" s="7">
        <v>7.9906740784645081</v>
      </c>
      <c r="R57" s="7">
        <v>10.235808037221432</v>
      </c>
      <c r="S57" s="7">
        <v>12.124753504991531</v>
      </c>
      <c r="T57" s="7">
        <v>20.112317860126495</v>
      </c>
      <c r="U57" s="126">
        <f t="shared" si="6"/>
        <v>46332.054850887507</v>
      </c>
    </row>
    <row r="58" spans="1:21">
      <c r="A58" s="93">
        <v>54</v>
      </c>
      <c r="B58" s="94"/>
      <c r="C58" s="95" t="s">
        <v>74</v>
      </c>
      <c r="D58" s="96" t="s">
        <v>75</v>
      </c>
      <c r="E58" s="97"/>
      <c r="F58" s="98"/>
      <c r="G58" s="99">
        <f t="shared" si="4"/>
        <v>437898.55691595358</v>
      </c>
      <c r="H58" s="100">
        <v>55616.082753470764</v>
      </c>
      <c r="I58" s="101">
        <v>9287.5671516160946</v>
      </c>
      <c r="J58" s="101">
        <v>8017.7801012373529</v>
      </c>
      <c r="K58" s="101">
        <v>12127.603905545548</v>
      </c>
      <c r="L58" s="101">
        <v>32805.593828260899</v>
      </c>
      <c r="M58" s="101">
        <v>84320.776630140841</v>
      </c>
      <c r="N58" s="127">
        <f t="shared" si="5"/>
        <v>202175.40437027148</v>
      </c>
      <c r="O58" s="100">
        <v>52566.689500499524</v>
      </c>
      <c r="P58" s="101">
        <v>8712.077916592043</v>
      </c>
      <c r="Q58" s="101">
        <v>8666.2878322924953</v>
      </c>
      <c r="R58" s="101">
        <v>13525.364618313033</v>
      </c>
      <c r="S58" s="101">
        <v>38206.658942181617</v>
      </c>
      <c r="T58" s="101">
        <v>114046.07373580337</v>
      </c>
      <c r="U58" s="127">
        <f t="shared" si="6"/>
        <v>235723.1525456821</v>
      </c>
    </row>
    <row r="59" spans="1:21">
      <c r="A59" s="37">
        <v>55</v>
      </c>
      <c r="B59" s="17"/>
      <c r="C59" s="16"/>
      <c r="D59" s="38" t="s">
        <v>8</v>
      </c>
      <c r="E59" s="45" t="s">
        <v>76</v>
      </c>
      <c r="F59" s="40"/>
      <c r="G59" s="111">
        <f t="shared" si="4"/>
        <v>290861.16072999767</v>
      </c>
      <c r="H59" s="26">
        <v>53333.148526240213</v>
      </c>
      <c r="I59" s="7">
        <v>8363.1616134025389</v>
      </c>
      <c r="J59" s="7">
        <v>5145.2514642445312</v>
      </c>
      <c r="K59" s="7">
        <v>6466.6968216653913</v>
      </c>
      <c r="L59" s="7">
        <v>15495.282706342638</v>
      </c>
      <c r="M59" s="7">
        <v>52511.887207388878</v>
      </c>
      <c r="N59" s="126">
        <f t="shared" si="5"/>
        <v>141315.4283392842</v>
      </c>
      <c r="O59" s="26">
        <v>48882.710291476469</v>
      </c>
      <c r="P59" s="7">
        <v>7250.1243863998761</v>
      </c>
      <c r="Q59" s="7">
        <v>4615.2935769240721</v>
      </c>
      <c r="R59" s="7">
        <v>5086.8850951280911</v>
      </c>
      <c r="S59" s="7">
        <v>16217.421647593379</v>
      </c>
      <c r="T59" s="7">
        <v>67493.297393191606</v>
      </c>
      <c r="U59" s="126">
        <f t="shared" si="6"/>
        <v>149545.7323907135</v>
      </c>
    </row>
    <row r="60" spans="1:21">
      <c r="A60" s="37">
        <v>56</v>
      </c>
      <c r="B60" s="17"/>
      <c r="C60" s="16"/>
      <c r="D60" s="38" t="s">
        <v>10</v>
      </c>
      <c r="E60" s="45" t="s">
        <v>77</v>
      </c>
      <c r="F60" s="40"/>
      <c r="G60" s="111">
        <f t="shared" si="4"/>
        <v>2511.5384132726604</v>
      </c>
      <c r="H60" s="26">
        <v>159.93543863368191</v>
      </c>
      <c r="I60" s="7">
        <v>43.662420347980515</v>
      </c>
      <c r="J60" s="7">
        <v>143.15917824836106</v>
      </c>
      <c r="K60" s="7">
        <v>139.98572133331254</v>
      </c>
      <c r="L60" s="7">
        <v>239.31437050236855</v>
      </c>
      <c r="M60" s="7">
        <v>290.60932025173679</v>
      </c>
      <c r="N60" s="126">
        <f t="shared" si="5"/>
        <v>1016.6664493174413</v>
      </c>
      <c r="O60" s="26">
        <v>225.73368165611754</v>
      </c>
      <c r="P60" s="7">
        <v>64.279584035309469</v>
      </c>
      <c r="Q60" s="7">
        <v>123.82546903121556</v>
      </c>
      <c r="R60" s="7">
        <v>170.21130043854646</v>
      </c>
      <c r="S60" s="7">
        <v>360.74082822166383</v>
      </c>
      <c r="T60" s="7">
        <v>550.08110057236627</v>
      </c>
      <c r="U60" s="126">
        <f t="shared" si="6"/>
        <v>1494.8719639552191</v>
      </c>
    </row>
    <row r="61" spans="1:21">
      <c r="A61" s="37">
        <v>57</v>
      </c>
      <c r="B61" s="17"/>
      <c r="C61" s="16"/>
      <c r="D61" s="38" t="s">
        <v>22</v>
      </c>
      <c r="E61" s="45" t="s">
        <v>78</v>
      </c>
      <c r="F61" s="40"/>
      <c r="G61" s="111">
        <f t="shared" si="4"/>
        <v>6.7494528889656067</v>
      </c>
      <c r="H61" s="26">
        <v>0</v>
      </c>
      <c r="I61" s="7">
        <v>0</v>
      </c>
      <c r="J61" s="7">
        <v>0</v>
      </c>
      <c r="K61" s="7">
        <v>0.35598772764205933</v>
      </c>
      <c r="L61" s="7">
        <v>0.37667888402938843</v>
      </c>
      <c r="M61" s="7">
        <v>3.0699356496334076</v>
      </c>
      <c r="N61" s="126">
        <f t="shared" si="5"/>
        <v>3.8026022613048553</v>
      </c>
      <c r="O61" s="26">
        <v>0</v>
      </c>
      <c r="P61" s="7">
        <v>0</v>
      </c>
      <c r="Q61" s="7">
        <v>0</v>
      </c>
      <c r="R61" s="7">
        <v>0.2004183828830719</v>
      </c>
      <c r="S61" s="7">
        <v>0.98314379155635834</v>
      </c>
      <c r="T61" s="7">
        <v>1.7632884532213211</v>
      </c>
      <c r="U61" s="126">
        <f t="shared" si="6"/>
        <v>2.9468506276607513</v>
      </c>
    </row>
    <row r="62" spans="1:21">
      <c r="A62" s="37">
        <v>58</v>
      </c>
      <c r="B62" s="14"/>
      <c r="C62" s="16"/>
      <c r="D62" s="38" t="s">
        <v>24</v>
      </c>
      <c r="E62" s="45" t="s">
        <v>79</v>
      </c>
      <c r="F62" s="40"/>
      <c r="G62" s="111">
        <f t="shared" si="4"/>
        <v>27504.497905620388</v>
      </c>
      <c r="H62" s="26">
        <v>70.563401284418148</v>
      </c>
      <c r="I62" s="7">
        <v>119.82761845190544</v>
      </c>
      <c r="J62" s="7">
        <v>457.30735326866852</v>
      </c>
      <c r="K62" s="7">
        <v>730.08631442423211</v>
      </c>
      <c r="L62" s="7">
        <v>1859.7320925269742</v>
      </c>
      <c r="M62" s="7">
        <v>8857.6090073609375</v>
      </c>
      <c r="N62" s="126">
        <f t="shared" si="5"/>
        <v>12095.125787317136</v>
      </c>
      <c r="O62" s="26">
        <v>91.734139471101201</v>
      </c>
      <c r="P62" s="7">
        <v>142.33529455768553</v>
      </c>
      <c r="Q62" s="7">
        <v>446.70569216552394</v>
      </c>
      <c r="R62" s="7">
        <v>693.8086799068551</v>
      </c>
      <c r="S62" s="7">
        <v>1609.7269259187742</v>
      </c>
      <c r="T62" s="7">
        <v>12425.061386283312</v>
      </c>
      <c r="U62" s="126">
        <f t="shared" si="6"/>
        <v>15409.372118303252</v>
      </c>
    </row>
    <row r="63" spans="1:21">
      <c r="A63" s="37">
        <v>59</v>
      </c>
      <c r="B63" s="12"/>
      <c r="C63" s="14"/>
      <c r="D63" s="38" t="s">
        <v>26</v>
      </c>
      <c r="E63" s="14" t="s">
        <v>80</v>
      </c>
      <c r="F63" s="48"/>
      <c r="G63" s="111">
        <f t="shared" si="4"/>
        <v>117014.61118359008</v>
      </c>
      <c r="H63" s="26">
        <v>2052.4354130346373</v>
      </c>
      <c r="I63" s="7">
        <v>760.91538970974216</v>
      </c>
      <c r="J63" s="7">
        <v>2272.0621097586627</v>
      </c>
      <c r="K63" s="7">
        <v>4790.4790925303387</v>
      </c>
      <c r="L63" s="7">
        <v>15210.887809426174</v>
      </c>
      <c r="M63" s="7">
        <v>22657.601814659312</v>
      </c>
      <c r="N63" s="126">
        <f t="shared" si="5"/>
        <v>47744.38162911887</v>
      </c>
      <c r="O63" s="26">
        <v>3366.5120413756586</v>
      </c>
      <c r="P63" s="7">
        <v>1255.3386107352812</v>
      </c>
      <c r="Q63" s="7">
        <v>3480.4631600354696</v>
      </c>
      <c r="R63" s="7">
        <v>7574.2592701827234</v>
      </c>
      <c r="S63" s="7">
        <v>20017.786825682269</v>
      </c>
      <c r="T63" s="7">
        <v>33575.869646459818</v>
      </c>
      <c r="U63" s="126">
        <f t="shared" si="6"/>
        <v>69270.229554471211</v>
      </c>
    </row>
    <row r="64" spans="1:21">
      <c r="A64" s="72">
        <v>60</v>
      </c>
      <c r="B64" s="73" t="s">
        <v>81</v>
      </c>
      <c r="C64" s="77" t="s">
        <v>82</v>
      </c>
      <c r="D64" s="78"/>
      <c r="E64" s="78"/>
      <c r="F64" s="79"/>
      <c r="G64" s="74">
        <f t="shared" si="4"/>
        <v>52461236.006100193</v>
      </c>
      <c r="H64" s="75">
        <v>363996.85944601893</v>
      </c>
      <c r="I64" s="76">
        <v>110381.73241591454</v>
      </c>
      <c r="J64" s="76">
        <v>413291.66314029694</v>
      </c>
      <c r="K64" s="76">
        <v>1896401.2860565186</v>
      </c>
      <c r="L64" s="76">
        <v>8289090.3305053711</v>
      </c>
      <c r="M64" s="76">
        <v>16029662.013954163</v>
      </c>
      <c r="N64" s="124">
        <f t="shared" si="5"/>
        <v>27102823.885518283</v>
      </c>
      <c r="O64" s="75">
        <v>348899.02418264747</v>
      </c>
      <c r="P64" s="76">
        <v>111615.34299369156</v>
      </c>
      <c r="Q64" s="76">
        <v>312871.44594669342</v>
      </c>
      <c r="R64" s="76">
        <v>1331046.8718509674</v>
      </c>
      <c r="S64" s="76">
        <v>5994122.3527679443</v>
      </c>
      <c r="T64" s="76">
        <v>17259857.082839966</v>
      </c>
      <c r="U64" s="124">
        <f t="shared" si="6"/>
        <v>25358412.12058191</v>
      </c>
    </row>
    <row r="65" spans="1:21">
      <c r="A65" s="93">
        <v>61</v>
      </c>
      <c r="B65" s="94"/>
      <c r="C65" s="95" t="s">
        <v>6</v>
      </c>
      <c r="D65" s="96" t="s">
        <v>83</v>
      </c>
      <c r="E65" s="97"/>
      <c r="F65" s="98"/>
      <c r="G65" s="99">
        <f t="shared" si="4"/>
        <v>11713213.07199043</v>
      </c>
      <c r="H65" s="100">
        <v>24513.966345321387</v>
      </c>
      <c r="I65" s="101">
        <v>26345.173991322517</v>
      </c>
      <c r="J65" s="101">
        <v>84763.066624224186</v>
      </c>
      <c r="K65" s="101">
        <v>463240.16191220284</v>
      </c>
      <c r="L65" s="101">
        <v>2409002.0748767853</v>
      </c>
      <c r="M65" s="101">
        <v>3572017.8360004425</v>
      </c>
      <c r="N65" s="127">
        <f t="shared" si="5"/>
        <v>6579882.2797502987</v>
      </c>
      <c r="O65" s="100">
        <v>17941.191571306437</v>
      </c>
      <c r="P65" s="101">
        <v>19562.792051620781</v>
      </c>
      <c r="Q65" s="101">
        <v>67348.545555204153</v>
      </c>
      <c r="R65" s="101">
        <v>558106.86718988419</v>
      </c>
      <c r="S65" s="101">
        <v>1837173.6705436707</v>
      </c>
      <c r="T65" s="101">
        <v>2633197.7253284454</v>
      </c>
      <c r="U65" s="127">
        <f t="shared" si="6"/>
        <v>5133330.7922401316</v>
      </c>
    </row>
    <row r="66" spans="1:21">
      <c r="A66" s="37">
        <v>62</v>
      </c>
      <c r="B66" s="17"/>
      <c r="C66" s="16"/>
      <c r="D66" s="38" t="s">
        <v>8</v>
      </c>
      <c r="E66" s="49" t="s">
        <v>84</v>
      </c>
      <c r="F66" s="40"/>
      <c r="G66" s="111">
        <f t="shared" si="4"/>
        <v>439211.69530433882</v>
      </c>
      <c r="H66" s="26">
        <v>322.54184873402119</v>
      </c>
      <c r="I66" s="7">
        <v>390.76614499581046</v>
      </c>
      <c r="J66" s="7">
        <v>4462.5660885106772</v>
      </c>
      <c r="K66" s="7">
        <v>45374.921954572201</v>
      </c>
      <c r="L66" s="7">
        <v>157698.01389360428</v>
      </c>
      <c r="M66" s="7">
        <v>105437.49679136276</v>
      </c>
      <c r="N66" s="126">
        <f t="shared" si="5"/>
        <v>313686.30672177975</v>
      </c>
      <c r="O66" s="26">
        <v>209.570676907897</v>
      </c>
      <c r="P66" s="7">
        <v>328.03792450156652</v>
      </c>
      <c r="Q66" s="7">
        <v>2079.199475309113</v>
      </c>
      <c r="R66" s="7">
        <v>17314.512889169157</v>
      </c>
      <c r="S66" s="7">
        <v>55037.835212290287</v>
      </c>
      <c r="T66" s="7">
        <v>50556.232404381037</v>
      </c>
      <c r="U66" s="126">
        <f t="shared" si="6"/>
        <v>125525.38858255906</v>
      </c>
    </row>
    <row r="67" spans="1:21">
      <c r="A67" s="37">
        <v>63</v>
      </c>
      <c r="B67" s="17"/>
      <c r="C67" s="16"/>
      <c r="D67" s="38" t="s">
        <v>10</v>
      </c>
      <c r="E67" s="49" t="s">
        <v>85</v>
      </c>
      <c r="F67" s="40"/>
      <c r="G67" s="111">
        <f t="shared" si="4"/>
        <v>572901.95485936443</v>
      </c>
      <c r="H67" s="26">
        <v>38.527771592140198</v>
      </c>
      <c r="I67" s="7">
        <v>20.434527337551117</v>
      </c>
      <c r="J67" s="7">
        <v>955.32238790206611</v>
      </c>
      <c r="K67" s="7">
        <v>21185.4059657529</v>
      </c>
      <c r="L67" s="7">
        <v>178121.94645297527</v>
      </c>
      <c r="M67" s="7">
        <v>207789.10004422069</v>
      </c>
      <c r="N67" s="126">
        <f t="shared" si="5"/>
        <v>408110.73714978062</v>
      </c>
      <c r="O67" s="26">
        <v>14.433797240257263</v>
      </c>
      <c r="P67" s="7">
        <v>5.9763807058334351</v>
      </c>
      <c r="Q67" s="7">
        <v>784.071648360783</v>
      </c>
      <c r="R67" s="7">
        <v>10270.163547065109</v>
      </c>
      <c r="S67" s="7">
        <v>55620.327693849802</v>
      </c>
      <c r="T67" s="7">
        <v>98096.244642361999</v>
      </c>
      <c r="U67" s="126">
        <f t="shared" si="6"/>
        <v>164791.21770958378</v>
      </c>
    </row>
    <row r="68" spans="1:21">
      <c r="A68" s="37">
        <v>64</v>
      </c>
      <c r="B68" s="17"/>
      <c r="C68" s="16"/>
      <c r="D68" s="38" t="s">
        <v>22</v>
      </c>
      <c r="E68" s="49" t="s">
        <v>86</v>
      </c>
      <c r="F68" s="40"/>
      <c r="G68" s="111">
        <f t="shared" si="4"/>
        <v>962623.06428722548</v>
      </c>
      <c r="H68" s="26">
        <v>355.06668639183044</v>
      </c>
      <c r="I68" s="7">
        <v>218.19916373491287</v>
      </c>
      <c r="J68" s="7">
        <v>2285.6918551959097</v>
      </c>
      <c r="K68" s="7">
        <v>36037.733690939844</v>
      </c>
      <c r="L68" s="7">
        <v>237522.0655168891</v>
      </c>
      <c r="M68" s="7">
        <v>351767.84971296787</v>
      </c>
      <c r="N68" s="126">
        <f t="shared" si="5"/>
        <v>628186.60662611946</v>
      </c>
      <c r="O68" s="26">
        <v>188.19835376739502</v>
      </c>
      <c r="P68" s="7">
        <v>144.88381622731686</v>
      </c>
      <c r="Q68" s="7">
        <v>1735.236063017277</v>
      </c>
      <c r="R68" s="7">
        <v>23150.525437876582</v>
      </c>
      <c r="S68" s="7">
        <v>101828.38482943177</v>
      </c>
      <c r="T68" s="7">
        <v>207389.22916078568</v>
      </c>
      <c r="U68" s="126">
        <f t="shared" si="6"/>
        <v>334436.45766110602</v>
      </c>
    </row>
    <row r="69" spans="1:21">
      <c r="A69" s="37">
        <v>65</v>
      </c>
      <c r="B69" s="17"/>
      <c r="C69" s="16"/>
      <c r="D69" s="38" t="s">
        <v>24</v>
      </c>
      <c r="E69" s="49" t="s">
        <v>87</v>
      </c>
      <c r="F69" s="40"/>
      <c r="G69" s="111">
        <f t="shared" si="4"/>
        <v>1059089.5878596636</v>
      </c>
      <c r="H69" s="26">
        <v>335.61744958162308</v>
      </c>
      <c r="I69" s="7">
        <v>262.98025592416525</v>
      </c>
      <c r="J69" s="7">
        <v>4051.5517225898802</v>
      </c>
      <c r="K69" s="7">
        <v>37413.58164063096</v>
      </c>
      <c r="L69" s="7">
        <v>187891.61746639013</v>
      </c>
      <c r="M69" s="7">
        <v>348679.98582267761</v>
      </c>
      <c r="N69" s="126">
        <f t="shared" si="5"/>
        <v>578635.33435779437</v>
      </c>
      <c r="O69" s="26">
        <v>493.06264278292656</v>
      </c>
      <c r="P69" s="7">
        <v>257.0883973389864</v>
      </c>
      <c r="Q69" s="7">
        <v>3047.1632954993984</v>
      </c>
      <c r="R69" s="7">
        <v>31003.954479277134</v>
      </c>
      <c r="S69" s="7">
        <v>132163.71962118149</v>
      </c>
      <c r="T69" s="7">
        <v>313489.26506578922</v>
      </c>
      <c r="U69" s="126">
        <f t="shared" si="6"/>
        <v>480454.25350186916</v>
      </c>
    </row>
    <row r="70" spans="1:21">
      <c r="A70" s="37">
        <v>66</v>
      </c>
      <c r="B70" s="17"/>
      <c r="C70" s="16"/>
      <c r="D70" s="38" t="s">
        <v>26</v>
      </c>
      <c r="E70" s="49" t="s">
        <v>88</v>
      </c>
      <c r="F70" s="40"/>
      <c r="G70" s="111">
        <f t="shared" si="4"/>
        <v>1111788.3906098409</v>
      </c>
      <c r="H70" s="26">
        <v>0</v>
      </c>
      <c r="I70" s="7">
        <v>1267.2751285578124</v>
      </c>
      <c r="J70" s="7">
        <v>8550.4531908705831</v>
      </c>
      <c r="K70" s="7">
        <v>84471.190497592092</v>
      </c>
      <c r="L70" s="7">
        <v>332313.068811059</v>
      </c>
      <c r="M70" s="7">
        <v>351248.63354358077</v>
      </c>
      <c r="N70" s="126">
        <f t="shared" si="5"/>
        <v>777850.62117166026</v>
      </c>
      <c r="O70" s="26">
        <v>0</v>
      </c>
      <c r="P70" s="7">
        <v>656.55787824891377</v>
      </c>
      <c r="Q70" s="7">
        <v>2717.7228345675394</v>
      </c>
      <c r="R70" s="7">
        <v>24485.097461879253</v>
      </c>
      <c r="S70" s="7">
        <v>115076.19222229719</v>
      </c>
      <c r="T70" s="7">
        <v>191002.19904118776</v>
      </c>
      <c r="U70" s="126">
        <f t="shared" si="6"/>
        <v>333937.76943818067</v>
      </c>
    </row>
    <row r="71" spans="1:21">
      <c r="A71" s="37">
        <v>67</v>
      </c>
      <c r="B71" s="17"/>
      <c r="C71" s="16"/>
      <c r="D71" s="38" t="s">
        <v>32</v>
      </c>
      <c r="E71" s="49" t="s">
        <v>89</v>
      </c>
      <c r="F71" s="40"/>
      <c r="G71" s="111">
        <f t="shared" si="4"/>
        <v>503953.09631005279</v>
      </c>
      <c r="H71" s="26">
        <v>22.822415336966515</v>
      </c>
      <c r="I71" s="7">
        <v>22.467125833034515</v>
      </c>
      <c r="J71" s="7">
        <v>472.50824207952246</v>
      </c>
      <c r="K71" s="7">
        <v>11527.003825366497</v>
      </c>
      <c r="L71" s="7">
        <v>98633.683066785336</v>
      </c>
      <c r="M71" s="7">
        <v>151080.55692726374</v>
      </c>
      <c r="N71" s="126">
        <f t="shared" si="5"/>
        <v>261759.04160266509</v>
      </c>
      <c r="O71" s="26">
        <v>71.22152841091156</v>
      </c>
      <c r="P71" s="7">
        <v>78.783961735665798</v>
      </c>
      <c r="Q71" s="7">
        <v>382.57718399375153</v>
      </c>
      <c r="R71" s="7">
        <v>8273.7693365961313</v>
      </c>
      <c r="S71" s="7">
        <v>71601.730935335159</v>
      </c>
      <c r="T71" s="7">
        <v>161785.97176131606</v>
      </c>
      <c r="U71" s="126">
        <f t="shared" si="6"/>
        <v>242194.0547073877</v>
      </c>
    </row>
    <row r="72" spans="1:21">
      <c r="A72" s="37">
        <v>68</v>
      </c>
      <c r="B72" s="17"/>
      <c r="C72" s="16"/>
      <c r="D72" s="38" t="s">
        <v>34</v>
      </c>
      <c r="E72" s="49" t="s">
        <v>90</v>
      </c>
      <c r="F72" s="40"/>
      <c r="G72" s="111">
        <f t="shared" si="4"/>
        <v>2018521.3002008756</v>
      </c>
      <c r="H72" s="26">
        <v>422.04541140794754</v>
      </c>
      <c r="I72" s="7">
        <v>219.28389573097229</v>
      </c>
      <c r="J72" s="7">
        <v>2101.0306437313557</v>
      </c>
      <c r="K72" s="7">
        <v>52877.497559607029</v>
      </c>
      <c r="L72" s="7">
        <v>520995.10186755657</v>
      </c>
      <c r="M72" s="7">
        <v>728173.19936525822</v>
      </c>
      <c r="N72" s="126">
        <f t="shared" si="5"/>
        <v>1304788.1587432921</v>
      </c>
      <c r="O72" s="26">
        <v>327.98272307217121</v>
      </c>
      <c r="P72" s="7">
        <v>163.44296092540026</v>
      </c>
      <c r="Q72" s="7">
        <v>1695.5300030445796</v>
      </c>
      <c r="R72" s="7">
        <v>31158.782062411308</v>
      </c>
      <c r="S72" s="7">
        <v>248257.69812691212</v>
      </c>
      <c r="T72" s="7">
        <v>432129.705581218</v>
      </c>
      <c r="U72" s="126">
        <f t="shared" si="6"/>
        <v>713733.14145758352</v>
      </c>
    </row>
    <row r="73" spans="1:21">
      <c r="A73" s="37">
        <v>69</v>
      </c>
      <c r="B73" s="17"/>
      <c r="C73" s="16"/>
      <c r="D73" s="38" t="s">
        <v>36</v>
      </c>
      <c r="E73" s="49" t="s">
        <v>91</v>
      </c>
      <c r="F73" s="40"/>
      <c r="G73" s="111">
        <f t="shared" si="4"/>
        <v>155209.75824920589</v>
      </c>
      <c r="H73" s="26">
        <v>69.839803993701935</v>
      </c>
      <c r="I73" s="7">
        <v>56.065338470041752</v>
      </c>
      <c r="J73" s="7">
        <v>751.49906843341887</v>
      </c>
      <c r="K73" s="7">
        <v>5516.7881097979844</v>
      </c>
      <c r="L73" s="7">
        <v>28967.070265367627</v>
      </c>
      <c r="M73" s="7">
        <v>58884.518498688936</v>
      </c>
      <c r="N73" s="126">
        <f t="shared" si="5"/>
        <v>94245.78108475171</v>
      </c>
      <c r="O73" s="26">
        <v>70.355994343757629</v>
      </c>
      <c r="P73" s="7">
        <v>60.656750902533531</v>
      </c>
      <c r="Q73" s="7">
        <v>572.09662594588008</v>
      </c>
      <c r="R73" s="7">
        <v>4225.2489539384842</v>
      </c>
      <c r="S73" s="7">
        <v>16076.171410128474</v>
      </c>
      <c r="T73" s="7">
        <v>39959.447429195046</v>
      </c>
      <c r="U73" s="126">
        <f t="shared" si="6"/>
        <v>60963.977164454176</v>
      </c>
    </row>
    <row r="74" spans="1:21">
      <c r="A74" s="37">
        <v>70</v>
      </c>
      <c r="B74" s="17"/>
      <c r="C74" s="16"/>
      <c r="D74" s="38" t="s">
        <v>38</v>
      </c>
      <c r="E74" s="49" t="s">
        <v>92</v>
      </c>
      <c r="F74" s="40"/>
      <c r="G74" s="111">
        <f t="shared" ref="G74:G105" si="7">N74+U74</f>
        <v>807244.15520422021</v>
      </c>
      <c r="H74" s="26">
        <v>0</v>
      </c>
      <c r="I74" s="7">
        <v>0.43911939859390259</v>
      </c>
      <c r="J74" s="7">
        <v>46.648284800234251</v>
      </c>
      <c r="K74" s="7">
        <v>322.34210003702901</v>
      </c>
      <c r="L74" s="7">
        <v>1447.2164426799864</v>
      </c>
      <c r="M74" s="7">
        <v>2384.9846922559664</v>
      </c>
      <c r="N74" s="126">
        <f t="shared" ref="N74:N105" si="8">SUM(H74:M74)</f>
        <v>4201.6306391718099</v>
      </c>
      <c r="O74" s="26">
        <v>101.26438683271408</v>
      </c>
      <c r="P74" s="7">
        <v>100.86170896887779</v>
      </c>
      <c r="Q74" s="7">
        <v>8565.7567030562786</v>
      </c>
      <c r="R74" s="7">
        <v>167595.53107059002</v>
      </c>
      <c r="S74" s="7">
        <v>341174.29649448395</v>
      </c>
      <c r="T74" s="7">
        <v>285504.81420111656</v>
      </c>
      <c r="U74" s="126">
        <f t="shared" ref="U74:U105" si="9">SUM(O74:T74)</f>
        <v>803042.5245650484</v>
      </c>
    </row>
    <row r="75" spans="1:21">
      <c r="A75" s="37">
        <v>71</v>
      </c>
      <c r="B75" s="17"/>
      <c r="C75" s="16"/>
      <c r="D75" s="38" t="s">
        <v>40</v>
      </c>
      <c r="E75" s="49" t="s">
        <v>93</v>
      </c>
      <c r="F75" s="40"/>
      <c r="G75" s="111">
        <f t="shared" si="7"/>
        <v>366186.50336026726</v>
      </c>
      <c r="H75" s="26">
        <v>0</v>
      </c>
      <c r="I75" s="7">
        <v>0</v>
      </c>
      <c r="J75" s="7">
        <v>0</v>
      </c>
      <c r="K75" s="7">
        <v>0</v>
      </c>
      <c r="L75" s="7">
        <v>0</v>
      </c>
      <c r="M75" s="7">
        <v>0</v>
      </c>
      <c r="N75" s="126">
        <f t="shared" si="8"/>
        <v>0</v>
      </c>
      <c r="O75" s="26">
        <v>105.96019464731216</v>
      </c>
      <c r="P75" s="7">
        <v>83.044513061642647</v>
      </c>
      <c r="Q75" s="7">
        <v>4030.8698771554045</v>
      </c>
      <c r="R75" s="7">
        <v>80086.778473064303</v>
      </c>
      <c r="S75" s="7">
        <v>173779.33613049984</v>
      </c>
      <c r="T75" s="7">
        <v>108100.51417183876</v>
      </c>
      <c r="U75" s="126">
        <f t="shared" si="9"/>
        <v>366186.50336026726</v>
      </c>
    </row>
    <row r="76" spans="1:21">
      <c r="A76" s="37">
        <v>72</v>
      </c>
      <c r="B76" s="17"/>
      <c r="C76" s="16"/>
      <c r="D76" s="38" t="s">
        <v>54</v>
      </c>
      <c r="E76" s="49" t="s">
        <v>94</v>
      </c>
      <c r="F76" s="40"/>
      <c r="G76" s="111">
        <f t="shared" si="7"/>
        <v>102642.99567369185</v>
      </c>
      <c r="H76" s="26">
        <v>0</v>
      </c>
      <c r="I76" s="7">
        <v>0</v>
      </c>
      <c r="J76" s="7">
        <v>0</v>
      </c>
      <c r="K76" s="7">
        <v>0</v>
      </c>
      <c r="L76" s="7">
        <v>0</v>
      </c>
      <c r="M76" s="7">
        <v>0</v>
      </c>
      <c r="N76" s="126">
        <f t="shared" si="8"/>
        <v>0</v>
      </c>
      <c r="O76" s="26">
        <v>14.969104647636414</v>
      </c>
      <c r="P76" s="7">
        <v>12.552565077319741</v>
      </c>
      <c r="Q76" s="7">
        <v>508.03930411860347</v>
      </c>
      <c r="R76" s="7">
        <v>10130.063596561551</v>
      </c>
      <c r="S76" s="7">
        <v>43003.689179092646</v>
      </c>
      <c r="T76" s="7">
        <v>48973.681924194098</v>
      </c>
      <c r="U76" s="126">
        <f t="shared" si="9"/>
        <v>102642.99567369185</v>
      </c>
    </row>
    <row r="77" spans="1:21">
      <c r="A77" s="37">
        <v>73</v>
      </c>
      <c r="B77" s="17"/>
      <c r="C77" s="16"/>
      <c r="D77" s="38" t="s">
        <v>59</v>
      </c>
      <c r="E77" s="49" t="s">
        <v>95</v>
      </c>
      <c r="F77" s="40"/>
      <c r="G77" s="111">
        <f t="shared" si="7"/>
        <v>213032.84187460458</v>
      </c>
      <c r="H77" s="26">
        <v>0</v>
      </c>
      <c r="I77" s="7">
        <v>0</v>
      </c>
      <c r="J77" s="7">
        <v>0</v>
      </c>
      <c r="K77" s="7">
        <v>0</v>
      </c>
      <c r="L77" s="7">
        <v>0</v>
      </c>
      <c r="M77" s="7">
        <v>0</v>
      </c>
      <c r="N77" s="126">
        <f t="shared" si="8"/>
        <v>0</v>
      </c>
      <c r="O77" s="26">
        <v>510.71149206161499</v>
      </c>
      <c r="P77" s="7">
        <v>355.38292548805475</v>
      </c>
      <c r="Q77" s="7">
        <v>3202.9026562995277</v>
      </c>
      <c r="R77" s="7">
        <v>29746.8873988837</v>
      </c>
      <c r="S77" s="7">
        <v>95597.184825658798</v>
      </c>
      <c r="T77" s="7">
        <v>83619.772576212883</v>
      </c>
      <c r="U77" s="126">
        <f t="shared" si="9"/>
        <v>213032.84187460458</v>
      </c>
    </row>
    <row r="78" spans="1:21">
      <c r="A78" s="37">
        <v>74</v>
      </c>
      <c r="B78" s="17"/>
      <c r="C78" s="16"/>
      <c r="D78" s="38" t="s">
        <v>96</v>
      </c>
      <c r="E78" s="49" t="s">
        <v>97</v>
      </c>
      <c r="F78" s="40"/>
      <c r="G78" s="111">
        <f t="shared" si="7"/>
        <v>526253.93743876368</v>
      </c>
      <c r="H78" s="26">
        <v>16.725877702236176</v>
      </c>
      <c r="I78" s="7">
        <v>5.0504028499126434</v>
      </c>
      <c r="J78" s="7">
        <v>647.11490493640304</v>
      </c>
      <c r="K78" s="7">
        <v>2154.4291268102825</v>
      </c>
      <c r="L78" s="7">
        <v>82449.576702833176</v>
      </c>
      <c r="M78" s="7">
        <v>440981.04042363167</v>
      </c>
      <c r="N78" s="126">
        <f t="shared" si="8"/>
        <v>526253.93743876368</v>
      </c>
      <c r="O78" s="26">
        <v>0</v>
      </c>
      <c r="P78" s="7">
        <v>0</v>
      </c>
      <c r="Q78" s="7">
        <v>0</v>
      </c>
      <c r="R78" s="7">
        <v>0</v>
      </c>
      <c r="S78" s="7">
        <v>0</v>
      </c>
      <c r="T78" s="7">
        <v>0</v>
      </c>
      <c r="U78" s="126">
        <f t="shared" si="9"/>
        <v>0</v>
      </c>
    </row>
    <row r="79" spans="1:21">
      <c r="A79" s="37">
        <v>75</v>
      </c>
      <c r="B79" s="17"/>
      <c r="C79" s="16"/>
      <c r="D79" s="38" t="s">
        <v>98</v>
      </c>
      <c r="E79" s="49" t="s">
        <v>99</v>
      </c>
      <c r="F79" s="40"/>
      <c r="G79" s="111">
        <f t="shared" si="7"/>
        <v>268164.52750266099</v>
      </c>
      <c r="H79" s="26">
        <v>189.66882580518723</v>
      </c>
      <c r="I79" s="7">
        <v>153.42611575126648</v>
      </c>
      <c r="J79" s="7">
        <v>309.72657369519584</v>
      </c>
      <c r="K79" s="7">
        <v>4828.2861835621297</v>
      </c>
      <c r="L79" s="7">
        <v>49646.887375965714</v>
      </c>
      <c r="M79" s="7">
        <v>147081.09661069512</v>
      </c>
      <c r="N79" s="126">
        <f t="shared" si="8"/>
        <v>202209.09168547462</v>
      </c>
      <c r="O79" s="26">
        <v>90.952590510249138</v>
      </c>
      <c r="P79" s="7">
        <v>68.872296839952469</v>
      </c>
      <c r="Q79" s="7">
        <v>137.12104578933577</v>
      </c>
      <c r="R79" s="7">
        <v>1873.0807031560689</v>
      </c>
      <c r="S79" s="7">
        <v>14480.992316510528</v>
      </c>
      <c r="T79" s="7">
        <v>49304.41686438024</v>
      </c>
      <c r="U79" s="126">
        <f t="shared" si="9"/>
        <v>65955.435817186371</v>
      </c>
    </row>
    <row r="80" spans="1:21">
      <c r="A80" s="37">
        <v>76</v>
      </c>
      <c r="B80" s="17"/>
      <c r="C80" s="16"/>
      <c r="D80" s="38" t="s">
        <v>100</v>
      </c>
      <c r="E80" s="49" t="s">
        <v>101</v>
      </c>
      <c r="F80" s="40"/>
      <c r="G80" s="111">
        <f t="shared" si="7"/>
        <v>479839.81409486529</v>
      </c>
      <c r="H80" s="26">
        <v>2894.7870979735744</v>
      </c>
      <c r="I80" s="7">
        <v>4086.8074885755777</v>
      </c>
      <c r="J80" s="7">
        <v>9356.6225524693727</v>
      </c>
      <c r="K80" s="7">
        <v>28401.39721134305</v>
      </c>
      <c r="L80" s="7">
        <v>93887.213814496994</v>
      </c>
      <c r="M80" s="7">
        <v>136546.43448930979</v>
      </c>
      <c r="N80" s="126">
        <f t="shared" si="8"/>
        <v>275173.26265416836</v>
      </c>
      <c r="O80" s="26">
        <v>1854.3716201327043</v>
      </c>
      <c r="P80" s="7">
        <v>2323.0811719658086</v>
      </c>
      <c r="Q80" s="7">
        <v>5943.301604738459</v>
      </c>
      <c r="R80" s="7">
        <v>17212.369794309139</v>
      </c>
      <c r="S80" s="7">
        <v>62998.136761784554</v>
      </c>
      <c r="T80" s="7">
        <v>114335.29048776627</v>
      </c>
      <c r="U80" s="126">
        <f t="shared" si="9"/>
        <v>204666.55144069693</v>
      </c>
    </row>
    <row r="81" spans="1:21">
      <c r="A81" s="37">
        <v>77</v>
      </c>
      <c r="B81" s="10"/>
      <c r="C81" s="16"/>
      <c r="D81" s="38" t="s">
        <v>102</v>
      </c>
      <c r="E81" s="49" t="s">
        <v>103</v>
      </c>
      <c r="F81" s="40"/>
      <c r="G81" s="111">
        <f t="shared" si="7"/>
        <v>356878.2495491489</v>
      </c>
      <c r="H81" s="26">
        <v>6592.6943746730685</v>
      </c>
      <c r="I81" s="7">
        <v>8667.7500535175204</v>
      </c>
      <c r="J81" s="7">
        <v>16970.879077874124</v>
      </c>
      <c r="K81" s="7">
        <v>23537.892836719751</v>
      </c>
      <c r="L81" s="7">
        <v>56699.165087327361</v>
      </c>
      <c r="M81" s="7">
        <v>95019.400735169649</v>
      </c>
      <c r="N81" s="126">
        <f t="shared" si="8"/>
        <v>207487.78216528147</v>
      </c>
      <c r="O81" s="26">
        <v>3906.5617431610008</v>
      </c>
      <c r="P81" s="7">
        <v>5242.93649815768</v>
      </c>
      <c r="Q81" s="7">
        <v>9342.5302798822522</v>
      </c>
      <c r="R81" s="7">
        <v>18622.564822748303</v>
      </c>
      <c r="S81" s="7">
        <v>41802.235182374716</v>
      </c>
      <c r="T81" s="7">
        <v>70473.638857543468</v>
      </c>
      <c r="U81" s="126">
        <f t="shared" si="9"/>
        <v>149390.46738386742</v>
      </c>
    </row>
    <row r="82" spans="1:21">
      <c r="A82" s="37">
        <v>78</v>
      </c>
      <c r="B82" s="12"/>
      <c r="C82" s="11"/>
      <c r="D82" s="50"/>
      <c r="E82" s="9" t="s">
        <v>104</v>
      </c>
      <c r="F82" s="46"/>
      <c r="G82" s="111">
        <f t="shared" si="7"/>
        <v>1769671.2689955551</v>
      </c>
      <c r="H82" s="26">
        <v>13253.628631794825</v>
      </c>
      <c r="I82" s="7">
        <v>10974.22915815562</v>
      </c>
      <c r="J82" s="7">
        <v>33801.453222185373</v>
      </c>
      <c r="K82" s="7">
        <v>109591.68968182802</v>
      </c>
      <c r="L82" s="7">
        <v>382729.4866849184</v>
      </c>
      <c r="M82" s="7">
        <v>446943.57562375069</v>
      </c>
      <c r="N82" s="126">
        <f t="shared" si="8"/>
        <v>997294.06300263293</v>
      </c>
      <c r="O82" s="26">
        <v>9981.5746590252966</v>
      </c>
      <c r="P82" s="7">
        <v>9680.6322419308126</v>
      </c>
      <c r="Q82" s="7">
        <v>22604.426261557266</v>
      </c>
      <c r="R82" s="7">
        <v>82957.535766929388</v>
      </c>
      <c r="S82" s="7">
        <v>268675.74894499779</v>
      </c>
      <c r="T82" s="7">
        <v>378477.28811848164</v>
      </c>
      <c r="U82" s="126">
        <f t="shared" si="9"/>
        <v>772377.20599292219</v>
      </c>
    </row>
    <row r="83" spans="1:21">
      <c r="A83" s="93">
        <v>79</v>
      </c>
      <c r="B83" s="94"/>
      <c r="C83" s="95" t="s">
        <v>61</v>
      </c>
      <c r="D83" s="96" t="s">
        <v>105</v>
      </c>
      <c r="E83" s="97"/>
      <c r="F83" s="98"/>
      <c r="G83" s="99">
        <f t="shared" si="7"/>
        <v>290802.46985374775</v>
      </c>
      <c r="H83" s="100">
        <v>2059.0744171845727</v>
      </c>
      <c r="I83" s="101">
        <v>1855.6370348781347</v>
      </c>
      <c r="J83" s="101">
        <v>5047.0350900329649</v>
      </c>
      <c r="K83" s="101">
        <v>11513.258678156533</v>
      </c>
      <c r="L83" s="101">
        <v>43074.059863880277</v>
      </c>
      <c r="M83" s="101">
        <v>92651.619656652212</v>
      </c>
      <c r="N83" s="127">
        <f t="shared" si="8"/>
        <v>156200.68474078469</v>
      </c>
      <c r="O83" s="100">
        <v>2145.259986792109</v>
      </c>
      <c r="P83" s="101">
        <v>1639.023255854845</v>
      </c>
      <c r="Q83" s="101">
        <v>2573.7324565902818</v>
      </c>
      <c r="R83" s="101">
        <v>12766.176238105982</v>
      </c>
      <c r="S83" s="101">
        <v>33215.286521241069</v>
      </c>
      <c r="T83" s="101">
        <v>82262.306654378772</v>
      </c>
      <c r="U83" s="127">
        <f t="shared" si="9"/>
        <v>134601.78511296306</v>
      </c>
    </row>
    <row r="84" spans="1:21">
      <c r="A84" s="93">
        <v>80</v>
      </c>
      <c r="B84" s="94"/>
      <c r="C84" s="95" t="s">
        <v>66</v>
      </c>
      <c r="D84" s="96" t="s">
        <v>106</v>
      </c>
      <c r="E84" s="97"/>
      <c r="F84" s="98"/>
      <c r="G84" s="99">
        <f t="shared" si="7"/>
        <v>2412635.5594683001</v>
      </c>
      <c r="H84" s="100">
        <v>766.67850866004301</v>
      </c>
      <c r="I84" s="101">
        <v>1176.1681719697081</v>
      </c>
      <c r="J84" s="101">
        <v>8728.4498640652746</v>
      </c>
      <c r="K84" s="101">
        <v>66425.550187766552</v>
      </c>
      <c r="L84" s="101">
        <v>390904.07151174545</v>
      </c>
      <c r="M84" s="101">
        <v>620806.91998505592</v>
      </c>
      <c r="N84" s="127">
        <f t="shared" si="8"/>
        <v>1088807.838229263</v>
      </c>
      <c r="O84" s="100">
        <v>768.75960968063737</v>
      </c>
      <c r="P84" s="101">
        <v>1619.9081547661153</v>
      </c>
      <c r="Q84" s="101">
        <v>8305.170239597559</v>
      </c>
      <c r="R84" s="101">
        <v>58592.784352615476</v>
      </c>
      <c r="S84" s="101">
        <v>423054.14451187849</v>
      </c>
      <c r="T84" s="101">
        <v>831486.95437049866</v>
      </c>
      <c r="U84" s="127">
        <f t="shared" si="9"/>
        <v>1323827.7212390369</v>
      </c>
    </row>
    <row r="85" spans="1:21">
      <c r="A85" s="93">
        <v>81</v>
      </c>
      <c r="B85" s="94"/>
      <c r="C85" s="95" t="s">
        <v>68</v>
      </c>
      <c r="D85" s="96" t="s">
        <v>107</v>
      </c>
      <c r="E85" s="97"/>
      <c r="F85" s="98"/>
      <c r="G85" s="99">
        <f t="shared" si="7"/>
        <v>469714.16699490044</v>
      </c>
      <c r="H85" s="100">
        <v>22190.194397215731</v>
      </c>
      <c r="I85" s="101">
        <v>11216.993756383657</v>
      </c>
      <c r="J85" s="101">
        <v>17819.675710871816</v>
      </c>
      <c r="K85" s="101">
        <v>21458.833753377199</v>
      </c>
      <c r="L85" s="101">
        <v>44042.351603209972</v>
      </c>
      <c r="M85" s="101">
        <v>90846.643752932549</v>
      </c>
      <c r="N85" s="127">
        <f t="shared" si="8"/>
        <v>207574.69297399092</v>
      </c>
      <c r="O85" s="100">
        <v>23127.580609047785</v>
      </c>
      <c r="P85" s="101">
        <v>18627.114367408678</v>
      </c>
      <c r="Q85" s="101">
        <v>36428.379571575671</v>
      </c>
      <c r="R85" s="101">
        <v>22275.299078330398</v>
      </c>
      <c r="S85" s="101">
        <v>42278.882951557636</v>
      </c>
      <c r="T85" s="101">
        <v>119402.21744298935</v>
      </c>
      <c r="U85" s="127">
        <f t="shared" si="9"/>
        <v>262139.47402090952</v>
      </c>
    </row>
    <row r="86" spans="1:21">
      <c r="A86" s="93">
        <v>82</v>
      </c>
      <c r="B86" s="94"/>
      <c r="C86" s="95" t="s">
        <v>74</v>
      </c>
      <c r="D86" s="96" t="s">
        <v>108</v>
      </c>
      <c r="E86" s="97"/>
      <c r="F86" s="98"/>
      <c r="G86" s="99">
        <f t="shared" si="7"/>
        <v>347680.78067444998</v>
      </c>
      <c r="H86" s="100">
        <v>3.2668694154179208</v>
      </c>
      <c r="I86" s="101">
        <v>59.02593613002864</v>
      </c>
      <c r="J86" s="101">
        <v>34320.323269128799</v>
      </c>
      <c r="K86" s="101">
        <v>95629.552226215601</v>
      </c>
      <c r="L86" s="101">
        <v>85295.813990116119</v>
      </c>
      <c r="M86" s="101">
        <v>41892.792041182518</v>
      </c>
      <c r="N86" s="127">
        <f t="shared" si="8"/>
        <v>257200.77433218848</v>
      </c>
      <c r="O86" s="100">
        <v>7.978155190772048</v>
      </c>
      <c r="P86" s="101">
        <v>152.35557958179857</v>
      </c>
      <c r="Q86" s="101">
        <v>10357.831556145102</v>
      </c>
      <c r="R86" s="101">
        <v>24871.00528489612</v>
      </c>
      <c r="S86" s="101">
        <v>27118.083498699591</v>
      </c>
      <c r="T86" s="101">
        <v>27972.752267748117</v>
      </c>
      <c r="U86" s="127">
        <f t="shared" si="9"/>
        <v>90480.006342261506</v>
      </c>
    </row>
    <row r="87" spans="1:21">
      <c r="A87" s="37">
        <v>83</v>
      </c>
      <c r="B87" s="17"/>
      <c r="C87" s="16"/>
      <c r="D87" s="38" t="s">
        <v>8</v>
      </c>
      <c r="E87" s="49" t="s">
        <v>109</v>
      </c>
      <c r="F87" s="40"/>
      <c r="G87" s="111">
        <f t="shared" si="7"/>
        <v>0</v>
      </c>
      <c r="H87" s="26">
        <v>0</v>
      </c>
      <c r="I87" s="7">
        <v>0</v>
      </c>
      <c r="J87" s="7">
        <v>0</v>
      </c>
      <c r="K87" s="7">
        <v>0</v>
      </c>
      <c r="L87" s="7">
        <v>0</v>
      </c>
      <c r="M87" s="7">
        <v>0</v>
      </c>
      <c r="N87" s="126">
        <f t="shared" si="8"/>
        <v>0</v>
      </c>
      <c r="O87" s="26">
        <v>0</v>
      </c>
      <c r="P87" s="7">
        <v>0</v>
      </c>
      <c r="Q87" s="7">
        <v>0</v>
      </c>
      <c r="R87" s="7">
        <v>0</v>
      </c>
      <c r="S87" s="7">
        <v>0</v>
      </c>
      <c r="T87" s="7">
        <v>0</v>
      </c>
      <c r="U87" s="126">
        <f t="shared" si="9"/>
        <v>0</v>
      </c>
    </row>
    <row r="88" spans="1:21">
      <c r="A88" s="37">
        <v>84</v>
      </c>
      <c r="B88" s="17"/>
      <c r="C88" s="16"/>
      <c r="D88" s="38" t="s">
        <v>10</v>
      </c>
      <c r="E88" s="49" t="s">
        <v>110</v>
      </c>
      <c r="F88" s="40"/>
      <c r="G88" s="111">
        <f t="shared" si="7"/>
        <v>754.83585080131888</v>
      </c>
      <c r="H88" s="26">
        <v>0</v>
      </c>
      <c r="I88" s="7">
        <v>0</v>
      </c>
      <c r="J88" s="7">
        <v>3.0596237331628799</v>
      </c>
      <c r="K88" s="7">
        <v>30.137948177754879</v>
      </c>
      <c r="L88" s="7">
        <v>80.729415655136108</v>
      </c>
      <c r="M88" s="7">
        <v>163.87522736564279</v>
      </c>
      <c r="N88" s="126">
        <f t="shared" si="8"/>
        <v>277.80221493169665</v>
      </c>
      <c r="O88" s="26">
        <v>0</v>
      </c>
      <c r="P88" s="7">
        <v>0</v>
      </c>
      <c r="Q88" s="7">
        <v>3.6100525259971619</v>
      </c>
      <c r="R88" s="7">
        <v>25.117414221167564</v>
      </c>
      <c r="S88" s="7">
        <v>106.20713764429092</v>
      </c>
      <c r="T88" s="7">
        <v>342.09903147816658</v>
      </c>
      <c r="U88" s="126">
        <f t="shared" si="9"/>
        <v>477.03363586962223</v>
      </c>
    </row>
    <row r="89" spans="1:21">
      <c r="A89" s="37">
        <v>85</v>
      </c>
      <c r="B89" s="17"/>
      <c r="C89" s="16"/>
      <c r="D89" s="38" t="s">
        <v>22</v>
      </c>
      <c r="E89" s="49" t="s">
        <v>111</v>
      </c>
      <c r="F89" s="40"/>
      <c r="G89" s="111">
        <f t="shared" si="7"/>
        <v>6252.4366175569594</v>
      </c>
      <c r="H89" s="26">
        <v>0</v>
      </c>
      <c r="I89" s="7">
        <v>2.6554125100374222</v>
      </c>
      <c r="J89" s="7">
        <v>75.385232381522655</v>
      </c>
      <c r="K89" s="7">
        <v>431.48597852140665</v>
      </c>
      <c r="L89" s="7">
        <v>1170.3432595282793</v>
      </c>
      <c r="M89" s="7">
        <v>1216.6748315989971</v>
      </c>
      <c r="N89" s="126">
        <f t="shared" si="8"/>
        <v>2896.5447145402431</v>
      </c>
      <c r="O89" s="26">
        <v>0</v>
      </c>
      <c r="P89" s="7">
        <v>2.17009037733078</v>
      </c>
      <c r="Q89" s="7">
        <v>18.670754238963127</v>
      </c>
      <c r="R89" s="7">
        <v>190.39037980884314</v>
      </c>
      <c r="S89" s="7">
        <v>786.27268346771598</v>
      </c>
      <c r="T89" s="7">
        <v>2358.3879951238632</v>
      </c>
      <c r="U89" s="126">
        <f t="shared" si="9"/>
        <v>3355.8919030167162</v>
      </c>
    </row>
    <row r="90" spans="1:21">
      <c r="A90" s="37">
        <v>86</v>
      </c>
      <c r="B90" s="17"/>
      <c r="C90" s="16"/>
      <c r="D90" s="38" t="s">
        <v>24</v>
      </c>
      <c r="E90" s="49" t="s">
        <v>112</v>
      </c>
      <c r="F90" s="40"/>
      <c r="G90" s="111">
        <f t="shared" si="7"/>
        <v>154875.32352729654</v>
      </c>
      <c r="H90" s="26">
        <v>0</v>
      </c>
      <c r="I90" s="7">
        <v>0</v>
      </c>
      <c r="J90" s="7">
        <v>6471.8788186851889</v>
      </c>
      <c r="K90" s="7">
        <v>46830.373650357127</v>
      </c>
      <c r="L90" s="7">
        <v>56583.32954672724</v>
      </c>
      <c r="M90" s="7">
        <v>19274.224430283532</v>
      </c>
      <c r="N90" s="126">
        <f t="shared" si="8"/>
        <v>129159.80644605309</v>
      </c>
      <c r="O90" s="26">
        <v>0</v>
      </c>
      <c r="P90" s="7">
        <v>0</v>
      </c>
      <c r="Q90" s="7">
        <v>1168.8339758533984</v>
      </c>
      <c r="R90" s="7">
        <v>7206.4048935193568</v>
      </c>
      <c r="S90" s="7">
        <v>10359.395128070842</v>
      </c>
      <c r="T90" s="7">
        <v>6980.8830837998539</v>
      </c>
      <c r="U90" s="126">
        <f t="shared" si="9"/>
        <v>25715.517081243452</v>
      </c>
    </row>
    <row r="91" spans="1:21">
      <c r="A91" s="37">
        <v>87</v>
      </c>
      <c r="B91" s="17"/>
      <c r="C91" s="16"/>
      <c r="D91" s="38" t="s">
        <v>26</v>
      </c>
      <c r="E91" s="49" t="s">
        <v>113</v>
      </c>
      <c r="F91" s="40"/>
      <c r="G91" s="111">
        <f t="shared" si="7"/>
        <v>182397.66828733037</v>
      </c>
      <c r="H91" s="26">
        <v>3.2668694154179208</v>
      </c>
      <c r="I91" s="7">
        <v>0</v>
      </c>
      <c r="J91" s="7">
        <v>27609.813719384372</v>
      </c>
      <c r="K91" s="7">
        <v>47966.85500780493</v>
      </c>
      <c r="L91" s="7">
        <v>27083.805775521323</v>
      </c>
      <c r="M91" s="7">
        <v>20943.567614242435</v>
      </c>
      <c r="N91" s="126">
        <f t="shared" si="8"/>
        <v>123607.30898636847</v>
      </c>
      <c r="O91" s="26">
        <v>7.9781551907720489</v>
      </c>
      <c r="P91" s="7">
        <v>0</v>
      </c>
      <c r="Q91" s="7">
        <v>8522.5632666694</v>
      </c>
      <c r="R91" s="7">
        <v>16671.452635223046</v>
      </c>
      <c r="S91" s="7">
        <v>15599.548340800218</v>
      </c>
      <c r="T91" s="7">
        <v>17988.816903078463</v>
      </c>
      <c r="U91" s="126">
        <f t="shared" si="9"/>
        <v>58790.3593009619</v>
      </c>
    </row>
    <row r="92" spans="1:21">
      <c r="A92" s="37">
        <v>88</v>
      </c>
      <c r="B92" s="17"/>
      <c r="C92" s="16"/>
      <c r="D92" s="38" t="s">
        <v>32</v>
      </c>
      <c r="E92" s="49" t="s">
        <v>114</v>
      </c>
      <c r="F92" s="40"/>
      <c r="G92" s="111">
        <f t="shared" si="7"/>
        <v>0</v>
      </c>
      <c r="H92" s="26">
        <v>0</v>
      </c>
      <c r="I92" s="7">
        <v>0</v>
      </c>
      <c r="J92" s="7">
        <v>0</v>
      </c>
      <c r="K92" s="7">
        <v>0</v>
      </c>
      <c r="L92" s="7">
        <v>0</v>
      </c>
      <c r="M92" s="7">
        <v>0</v>
      </c>
      <c r="N92" s="126">
        <f t="shared" si="8"/>
        <v>0</v>
      </c>
      <c r="O92" s="26">
        <v>0</v>
      </c>
      <c r="P92" s="7">
        <v>0</v>
      </c>
      <c r="Q92" s="7">
        <v>0</v>
      </c>
      <c r="R92" s="7">
        <v>0</v>
      </c>
      <c r="S92" s="7">
        <v>0</v>
      </c>
      <c r="T92" s="7">
        <v>0</v>
      </c>
      <c r="U92" s="126">
        <f t="shared" si="9"/>
        <v>0</v>
      </c>
    </row>
    <row r="93" spans="1:21">
      <c r="A93" s="37">
        <v>89</v>
      </c>
      <c r="B93" s="17"/>
      <c r="C93" s="16"/>
      <c r="D93" s="38" t="s">
        <v>34</v>
      </c>
      <c r="E93" s="49" t="s">
        <v>115</v>
      </c>
      <c r="F93" s="40"/>
      <c r="G93" s="111">
        <f t="shared" si="7"/>
        <v>1757.4685734558345</v>
      </c>
      <c r="H93" s="26">
        <v>0</v>
      </c>
      <c r="I93" s="7">
        <v>38.269550158804122</v>
      </c>
      <c r="J93" s="7">
        <v>84.659881162631791</v>
      </c>
      <c r="K93" s="7">
        <v>216.95160283951554</v>
      </c>
      <c r="L93" s="7">
        <v>0</v>
      </c>
      <c r="M93" s="7">
        <v>0</v>
      </c>
      <c r="N93" s="126">
        <f t="shared" si="8"/>
        <v>339.88103416095146</v>
      </c>
      <c r="O93" s="26">
        <v>0</v>
      </c>
      <c r="P93" s="7">
        <v>139.10809522423665</v>
      </c>
      <c r="Q93" s="7">
        <v>600.87281086300209</v>
      </c>
      <c r="R93" s="7">
        <v>677.60663320764434</v>
      </c>
      <c r="S93" s="7">
        <v>0</v>
      </c>
      <c r="T93" s="7">
        <v>0</v>
      </c>
      <c r="U93" s="126">
        <f t="shared" si="9"/>
        <v>1417.5875392948831</v>
      </c>
    </row>
    <row r="94" spans="1:21">
      <c r="A94" s="37">
        <v>90</v>
      </c>
      <c r="B94" s="17"/>
      <c r="C94" s="16"/>
      <c r="D94" s="38" t="s">
        <v>36</v>
      </c>
      <c r="E94" s="49" t="s">
        <v>116</v>
      </c>
      <c r="F94" s="40"/>
      <c r="G94" s="111">
        <f t="shared" si="7"/>
        <v>0</v>
      </c>
      <c r="H94" s="26">
        <v>0</v>
      </c>
      <c r="I94" s="7">
        <v>0</v>
      </c>
      <c r="J94" s="7">
        <v>0</v>
      </c>
      <c r="K94" s="7">
        <v>0</v>
      </c>
      <c r="L94" s="7">
        <v>0</v>
      </c>
      <c r="M94" s="7">
        <v>0</v>
      </c>
      <c r="N94" s="126">
        <f t="shared" si="8"/>
        <v>0</v>
      </c>
      <c r="O94" s="26">
        <v>0</v>
      </c>
      <c r="P94" s="7">
        <v>0</v>
      </c>
      <c r="Q94" s="7">
        <v>0</v>
      </c>
      <c r="R94" s="7">
        <v>0</v>
      </c>
      <c r="S94" s="7">
        <v>0</v>
      </c>
      <c r="T94" s="7">
        <v>0</v>
      </c>
      <c r="U94" s="126">
        <f t="shared" si="9"/>
        <v>0</v>
      </c>
    </row>
    <row r="95" spans="1:21">
      <c r="A95" s="37">
        <v>91</v>
      </c>
      <c r="B95" s="17"/>
      <c r="C95" s="16"/>
      <c r="D95" s="38" t="s">
        <v>38</v>
      </c>
      <c r="E95" s="49" t="s">
        <v>117</v>
      </c>
      <c r="F95" s="40"/>
      <c r="G95" s="111">
        <f t="shared" si="7"/>
        <v>0</v>
      </c>
      <c r="H95" s="26">
        <v>0</v>
      </c>
      <c r="I95" s="7">
        <v>0</v>
      </c>
      <c r="J95" s="7">
        <v>0</v>
      </c>
      <c r="K95" s="7">
        <v>0</v>
      </c>
      <c r="L95" s="7">
        <v>0</v>
      </c>
      <c r="M95" s="7">
        <v>0</v>
      </c>
      <c r="N95" s="126">
        <f t="shared" si="8"/>
        <v>0</v>
      </c>
      <c r="O95" s="26">
        <v>0</v>
      </c>
      <c r="P95" s="7">
        <v>0</v>
      </c>
      <c r="Q95" s="7">
        <v>0</v>
      </c>
      <c r="R95" s="7">
        <v>0</v>
      </c>
      <c r="S95" s="7">
        <v>0</v>
      </c>
      <c r="T95" s="7">
        <v>0</v>
      </c>
      <c r="U95" s="126">
        <f t="shared" si="9"/>
        <v>0</v>
      </c>
    </row>
    <row r="96" spans="1:21">
      <c r="A96" s="37">
        <v>92</v>
      </c>
      <c r="B96" s="17"/>
      <c r="C96" s="16"/>
      <c r="D96" s="38" t="s">
        <v>40</v>
      </c>
      <c r="E96" s="49" t="s">
        <v>118</v>
      </c>
      <c r="F96" s="40"/>
      <c r="G96" s="111">
        <f t="shared" si="7"/>
        <v>1643.0484477505088</v>
      </c>
      <c r="H96" s="26">
        <v>0</v>
      </c>
      <c r="I96" s="7">
        <v>18.100974023342133</v>
      </c>
      <c r="J96" s="7">
        <v>75.525842592120171</v>
      </c>
      <c r="K96" s="7">
        <v>153.74833230674267</v>
      </c>
      <c r="L96" s="7">
        <v>377.60687205195427</v>
      </c>
      <c r="M96" s="7">
        <v>294.44914054870605</v>
      </c>
      <c r="N96" s="126">
        <f t="shared" si="8"/>
        <v>919.4311615228653</v>
      </c>
      <c r="O96" s="26">
        <v>0</v>
      </c>
      <c r="P96" s="7">
        <v>11.077399224042892</v>
      </c>
      <c r="Q96" s="7">
        <v>43.280741140246391</v>
      </c>
      <c r="R96" s="7">
        <v>100.03317047655582</v>
      </c>
      <c r="S96" s="7">
        <v>266.66047812253237</v>
      </c>
      <c r="T96" s="7">
        <v>302.56549726426601</v>
      </c>
      <c r="U96" s="126">
        <f t="shared" si="9"/>
        <v>723.61728622764349</v>
      </c>
    </row>
    <row r="97" spans="1:21">
      <c r="A97" s="37">
        <v>93</v>
      </c>
      <c r="B97" s="17"/>
      <c r="C97" s="16"/>
      <c r="D97" s="38" t="s">
        <v>54</v>
      </c>
      <c r="E97" s="49" t="s">
        <v>119</v>
      </c>
      <c r="F97" s="40"/>
      <c r="G97" s="111">
        <f t="shared" si="7"/>
        <v>0</v>
      </c>
      <c r="H97" s="26">
        <v>0</v>
      </c>
      <c r="I97" s="7">
        <v>0</v>
      </c>
      <c r="J97" s="7">
        <v>0</v>
      </c>
      <c r="K97" s="7">
        <v>0</v>
      </c>
      <c r="L97" s="7">
        <v>0</v>
      </c>
      <c r="M97" s="7">
        <v>0</v>
      </c>
      <c r="N97" s="126">
        <f t="shared" si="8"/>
        <v>0</v>
      </c>
      <c r="O97" s="26">
        <v>0</v>
      </c>
      <c r="P97" s="7">
        <v>0</v>
      </c>
      <c r="Q97" s="7">
        <v>0</v>
      </c>
      <c r="R97" s="7">
        <v>0</v>
      </c>
      <c r="S97" s="7">
        <v>0</v>
      </c>
      <c r="T97" s="7">
        <v>0</v>
      </c>
      <c r="U97" s="126">
        <f t="shared" si="9"/>
        <v>0</v>
      </c>
    </row>
    <row r="98" spans="1:21">
      <c r="A98" s="93">
        <v>94</v>
      </c>
      <c r="B98" s="102"/>
      <c r="C98" s="95" t="s">
        <v>120</v>
      </c>
      <c r="D98" s="96" t="s">
        <v>121</v>
      </c>
      <c r="E98" s="97"/>
      <c r="F98" s="98"/>
      <c r="G98" s="99">
        <f t="shared" si="7"/>
        <v>4019380.4167384305</v>
      </c>
      <c r="H98" s="100">
        <v>7540.3737329136347</v>
      </c>
      <c r="I98" s="101">
        <v>11351.091442365199</v>
      </c>
      <c r="J98" s="101">
        <v>34169.126184727997</v>
      </c>
      <c r="K98" s="101">
        <v>43338.230971496552</v>
      </c>
      <c r="L98" s="101">
        <v>152669.43445104361</v>
      </c>
      <c r="M98" s="101">
        <v>1343731.3743776083</v>
      </c>
      <c r="N98" s="127">
        <f t="shared" si="8"/>
        <v>1592799.6311601554</v>
      </c>
      <c r="O98" s="100">
        <v>8654.7902364738984</v>
      </c>
      <c r="P98" s="101">
        <v>10016.932936170197</v>
      </c>
      <c r="Q98" s="101">
        <v>21360.887076836079</v>
      </c>
      <c r="R98" s="101">
        <v>30706.148583415896</v>
      </c>
      <c r="S98" s="101">
        <v>174379.35731059313</v>
      </c>
      <c r="T98" s="101">
        <v>2181462.6694347858</v>
      </c>
      <c r="U98" s="127">
        <f t="shared" si="9"/>
        <v>2426580.7855782751</v>
      </c>
    </row>
    <row r="99" spans="1:21">
      <c r="A99" s="37">
        <v>95</v>
      </c>
      <c r="B99" s="10"/>
      <c r="C99" s="11"/>
      <c r="D99" s="38" t="s">
        <v>8</v>
      </c>
      <c r="E99" s="49" t="s">
        <v>122</v>
      </c>
      <c r="F99" s="51"/>
      <c r="G99" s="111">
        <f t="shared" si="7"/>
        <v>3281069.2998418761</v>
      </c>
      <c r="H99" s="26">
        <v>0</v>
      </c>
      <c r="I99" s="7">
        <v>36.900063335895538</v>
      </c>
      <c r="J99" s="7">
        <v>64.445495516061783</v>
      </c>
      <c r="K99" s="7">
        <v>1355.8869520910084</v>
      </c>
      <c r="L99" s="7">
        <v>81563.997485760599</v>
      </c>
      <c r="M99" s="7">
        <v>1106100.6423766613</v>
      </c>
      <c r="N99" s="126">
        <f t="shared" si="8"/>
        <v>1189121.8723733649</v>
      </c>
      <c r="O99" s="26">
        <v>0</v>
      </c>
      <c r="P99" s="7">
        <v>23.963422670960426</v>
      </c>
      <c r="Q99" s="7">
        <v>42.802573055028915</v>
      </c>
      <c r="R99" s="7">
        <v>1414.4261077521369</v>
      </c>
      <c r="S99" s="7">
        <v>113672.42027568817</v>
      </c>
      <c r="T99" s="7">
        <v>1976793.815089345</v>
      </c>
      <c r="U99" s="126">
        <f t="shared" si="9"/>
        <v>2091947.4274685113</v>
      </c>
    </row>
    <row r="100" spans="1:21">
      <c r="A100" s="37">
        <v>96</v>
      </c>
      <c r="B100" s="10"/>
      <c r="C100" s="11"/>
      <c r="D100" s="38" t="s">
        <v>10</v>
      </c>
      <c r="E100" s="49" t="s">
        <v>123</v>
      </c>
      <c r="F100" s="51"/>
      <c r="G100" s="111">
        <f t="shared" si="7"/>
        <v>337265.41369069059</v>
      </c>
      <c r="H100" s="26">
        <v>0</v>
      </c>
      <c r="I100" s="7">
        <v>0.2344793975353241</v>
      </c>
      <c r="J100" s="7">
        <v>35.608663617094862</v>
      </c>
      <c r="K100" s="7">
        <v>1025.9959858197253</v>
      </c>
      <c r="L100" s="7">
        <v>16521.623762227595</v>
      </c>
      <c r="M100" s="7">
        <v>172053.50352318585</v>
      </c>
      <c r="N100" s="126">
        <f t="shared" si="8"/>
        <v>189636.96641424781</v>
      </c>
      <c r="O100" s="26">
        <v>0</v>
      </c>
      <c r="P100" s="7">
        <v>0.94521933794021606</v>
      </c>
      <c r="Q100" s="7">
        <v>30.306120996593421</v>
      </c>
      <c r="R100" s="7">
        <v>871.2696088089142</v>
      </c>
      <c r="S100" s="7">
        <v>12883.098797094077</v>
      </c>
      <c r="T100" s="7">
        <v>133842.82753020525</v>
      </c>
      <c r="U100" s="126">
        <f t="shared" si="9"/>
        <v>147628.44727644278</v>
      </c>
    </row>
    <row r="101" spans="1:21">
      <c r="A101" s="37">
        <v>97</v>
      </c>
      <c r="B101" s="10"/>
      <c r="C101" s="11"/>
      <c r="D101" s="38" t="s">
        <v>22</v>
      </c>
      <c r="E101" s="49" t="s">
        <v>124</v>
      </c>
      <c r="F101" s="51"/>
      <c r="G101" s="111">
        <f t="shared" si="7"/>
        <v>159256.76161132936</v>
      </c>
      <c r="H101" s="26">
        <v>5011.2672358749551</v>
      </c>
      <c r="I101" s="7">
        <v>6057.1068844944239</v>
      </c>
      <c r="J101" s="7">
        <v>22243.908880464733</v>
      </c>
      <c r="K101" s="7">
        <v>22449.216113388538</v>
      </c>
      <c r="L101" s="7">
        <v>16987.170290324837</v>
      </c>
      <c r="M101" s="7">
        <v>16146.340003222227</v>
      </c>
      <c r="N101" s="126">
        <f t="shared" si="8"/>
        <v>88895.009407769714</v>
      </c>
      <c r="O101" s="26">
        <v>5907.7081316207186</v>
      </c>
      <c r="P101" s="7">
        <v>5337.7469630705527</v>
      </c>
      <c r="Q101" s="7">
        <v>12691.386551438132</v>
      </c>
      <c r="R101" s="7">
        <v>12693.966890094802</v>
      </c>
      <c r="S101" s="7">
        <v>13687.10220672749</v>
      </c>
      <c r="T101" s="7">
        <v>20043.841460607946</v>
      </c>
      <c r="U101" s="126">
        <f t="shared" si="9"/>
        <v>70361.752203559648</v>
      </c>
    </row>
    <row r="102" spans="1:21">
      <c r="A102" s="37">
        <v>98</v>
      </c>
      <c r="B102" s="17"/>
      <c r="C102" s="11"/>
      <c r="D102" s="38" t="s">
        <v>24</v>
      </c>
      <c r="E102" s="49" t="s">
        <v>125</v>
      </c>
      <c r="F102" s="51"/>
      <c r="G102" s="111">
        <f t="shared" si="7"/>
        <v>28185.958026878507</v>
      </c>
      <c r="H102" s="26">
        <v>0</v>
      </c>
      <c r="I102" s="7">
        <v>1.1272376179695129</v>
      </c>
      <c r="J102" s="7">
        <v>252.48392041254556</v>
      </c>
      <c r="K102" s="7">
        <v>2753.6233127303421</v>
      </c>
      <c r="L102" s="7">
        <v>4503.1696768142283</v>
      </c>
      <c r="M102" s="7">
        <v>2950.2987107078079</v>
      </c>
      <c r="N102" s="126">
        <f t="shared" si="8"/>
        <v>10460.702858282893</v>
      </c>
      <c r="O102" s="26">
        <v>0</v>
      </c>
      <c r="P102" s="7">
        <v>1.0657959431409836</v>
      </c>
      <c r="Q102" s="7">
        <v>699.39674716329318</v>
      </c>
      <c r="R102" s="7">
        <v>4168.0505510694347</v>
      </c>
      <c r="S102" s="7">
        <v>7086.3111365679651</v>
      </c>
      <c r="T102" s="7">
        <v>5770.4309378517792</v>
      </c>
      <c r="U102" s="126">
        <f t="shared" si="9"/>
        <v>17725.255168595613</v>
      </c>
    </row>
    <row r="103" spans="1:21">
      <c r="A103" s="37">
        <v>99</v>
      </c>
      <c r="B103" s="12"/>
      <c r="C103" s="12"/>
      <c r="D103" s="38" t="s">
        <v>26</v>
      </c>
      <c r="E103" s="49" t="s">
        <v>126</v>
      </c>
      <c r="F103" s="43"/>
      <c r="G103" s="111">
        <f t="shared" si="7"/>
        <v>15.2679812759161</v>
      </c>
      <c r="H103" s="26">
        <v>0</v>
      </c>
      <c r="I103" s="7">
        <v>0.16534195840358734</v>
      </c>
      <c r="J103" s="7">
        <v>0.31367769837379456</v>
      </c>
      <c r="K103" s="7">
        <v>1.5358939617872238</v>
      </c>
      <c r="L103" s="7">
        <v>1.712777778506279</v>
      </c>
      <c r="M103" s="7">
        <v>1.3775304853916168</v>
      </c>
      <c r="N103" s="126">
        <f t="shared" si="8"/>
        <v>5.1052218824625015</v>
      </c>
      <c r="O103" s="26">
        <v>0</v>
      </c>
      <c r="P103" s="7">
        <v>0.47375518083572388</v>
      </c>
      <c r="Q103" s="7">
        <v>0.96959799528121948</v>
      </c>
      <c r="R103" s="7">
        <v>2.6929039806127548</v>
      </c>
      <c r="S103" s="7">
        <v>2.2963835746049881</v>
      </c>
      <c r="T103" s="7">
        <v>3.7301186621189117</v>
      </c>
      <c r="U103" s="126">
        <f t="shared" si="9"/>
        <v>10.162759393453598</v>
      </c>
    </row>
    <row r="104" spans="1:21">
      <c r="A104" s="37">
        <v>100</v>
      </c>
      <c r="B104" s="12"/>
      <c r="C104" s="12"/>
      <c r="D104" s="38" t="s">
        <v>32</v>
      </c>
      <c r="E104" s="15" t="s">
        <v>127</v>
      </c>
      <c r="F104" s="43"/>
      <c r="G104" s="111">
        <f t="shared" si="7"/>
        <v>0</v>
      </c>
      <c r="H104" s="26">
        <v>0</v>
      </c>
      <c r="I104" s="7">
        <v>0</v>
      </c>
      <c r="J104" s="7">
        <v>0</v>
      </c>
      <c r="K104" s="7">
        <v>0</v>
      </c>
      <c r="L104" s="7">
        <v>0</v>
      </c>
      <c r="M104" s="7">
        <v>0</v>
      </c>
      <c r="N104" s="126">
        <f t="shared" si="8"/>
        <v>0</v>
      </c>
      <c r="O104" s="26">
        <v>0</v>
      </c>
      <c r="P104" s="7">
        <v>0</v>
      </c>
      <c r="Q104" s="7">
        <v>0</v>
      </c>
      <c r="R104" s="7">
        <v>0</v>
      </c>
      <c r="S104" s="7">
        <v>0</v>
      </c>
      <c r="T104" s="7">
        <v>0</v>
      </c>
      <c r="U104" s="126">
        <f t="shared" si="9"/>
        <v>0</v>
      </c>
    </row>
    <row r="105" spans="1:21">
      <c r="A105" s="37">
        <v>101</v>
      </c>
      <c r="B105" s="12"/>
      <c r="C105" s="12"/>
      <c r="D105" s="38" t="s">
        <v>34</v>
      </c>
      <c r="E105" s="15" t="s">
        <v>128</v>
      </c>
      <c r="F105" s="43"/>
      <c r="G105" s="111">
        <f t="shared" si="7"/>
        <v>213587.68071641913</v>
      </c>
      <c r="H105" s="26">
        <v>2529.106457190981</v>
      </c>
      <c r="I105" s="7">
        <v>5255.5574387609959</v>
      </c>
      <c r="J105" s="7">
        <v>11572.365770157427</v>
      </c>
      <c r="K105" s="7">
        <v>15751.973013300449</v>
      </c>
      <c r="L105" s="7">
        <v>33091.762649081647</v>
      </c>
      <c r="M105" s="7">
        <v>46479.209105772898</v>
      </c>
      <c r="N105" s="126">
        <f t="shared" si="8"/>
        <v>114679.9744342644</v>
      </c>
      <c r="O105" s="26">
        <v>2747.0821225806139</v>
      </c>
      <c r="P105" s="7">
        <v>4652.7375310208663</v>
      </c>
      <c r="Q105" s="7">
        <v>7896.0254080984741</v>
      </c>
      <c r="R105" s="7">
        <v>11555.742548214272</v>
      </c>
      <c r="S105" s="7">
        <v>27048.124919347465</v>
      </c>
      <c r="T105" s="7">
        <v>45007.99375289306</v>
      </c>
      <c r="U105" s="126">
        <f t="shared" si="9"/>
        <v>98907.706282154744</v>
      </c>
    </row>
    <row r="106" spans="1:21">
      <c r="A106" s="93">
        <v>102</v>
      </c>
      <c r="B106" s="94"/>
      <c r="C106" s="95" t="s">
        <v>129</v>
      </c>
      <c r="D106" s="96" t="s">
        <v>130</v>
      </c>
      <c r="E106" s="97"/>
      <c r="F106" s="98"/>
      <c r="G106" s="99">
        <f t="shared" ref="G106:G130" si="10">N106+U106</f>
        <v>593.41385511681437</v>
      </c>
      <c r="H106" s="100">
        <v>0</v>
      </c>
      <c r="I106" s="101">
        <v>4.5707294791936874</v>
      </c>
      <c r="J106" s="101">
        <v>15.317697580903769</v>
      </c>
      <c r="K106" s="101">
        <v>22.139755800366402</v>
      </c>
      <c r="L106" s="101">
        <v>48.22367587685585</v>
      </c>
      <c r="M106" s="101">
        <v>174.93139948695898</v>
      </c>
      <c r="N106" s="127">
        <f t="shared" ref="N106:N130" si="11">SUM(H106:M106)</f>
        <v>265.18325822427869</v>
      </c>
      <c r="O106" s="100">
        <v>0</v>
      </c>
      <c r="P106" s="101">
        <v>4.5733236074447632</v>
      </c>
      <c r="Q106" s="101">
        <v>3.8651642501354218</v>
      </c>
      <c r="R106" s="101">
        <v>11.962736368179321</v>
      </c>
      <c r="S106" s="101">
        <v>34.454748786985874</v>
      </c>
      <c r="T106" s="101">
        <v>273.37462387979031</v>
      </c>
      <c r="U106" s="127">
        <f t="shared" ref="U106:U130" si="12">SUM(O106:T106)</f>
        <v>328.23059689253569</v>
      </c>
    </row>
    <row r="107" spans="1:21">
      <c r="A107" s="93">
        <v>110</v>
      </c>
      <c r="B107" s="94"/>
      <c r="C107" s="95" t="s">
        <v>131</v>
      </c>
      <c r="D107" s="96" t="s">
        <v>132</v>
      </c>
      <c r="E107" s="97"/>
      <c r="F107" s="98"/>
      <c r="G107" s="99">
        <f t="shared" si="10"/>
        <v>22261209.236954965</v>
      </c>
      <c r="H107" s="100">
        <v>16870.869648988824</v>
      </c>
      <c r="I107" s="101">
        <v>12229.782388430089</v>
      </c>
      <c r="J107" s="101">
        <v>99136.876266479492</v>
      </c>
      <c r="K107" s="101">
        <v>713326.2774939537</v>
      </c>
      <c r="L107" s="101">
        <v>3560414.4020042419</v>
      </c>
      <c r="M107" s="101">
        <v>6986507.8588867188</v>
      </c>
      <c r="N107" s="127">
        <f t="shared" si="11"/>
        <v>11388486.066688813</v>
      </c>
      <c r="O107" s="100">
        <v>15185.943157044239</v>
      </c>
      <c r="P107" s="101">
        <v>11469.443723101169</v>
      </c>
      <c r="Q107" s="101">
        <v>65609.297481313348</v>
      </c>
      <c r="R107" s="101">
        <v>368744.31993770599</v>
      </c>
      <c r="S107" s="101">
        <v>2315541.0158777237</v>
      </c>
      <c r="T107" s="101">
        <v>8096173.1500892639</v>
      </c>
      <c r="U107" s="127">
        <f t="shared" si="12"/>
        <v>10872723.170266151</v>
      </c>
    </row>
    <row r="108" spans="1:21">
      <c r="A108" s="37">
        <v>111</v>
      </c>
      <c r="B108" s="10"/>
      <c r="C108" s="16"/>
      <c r="D108" s="38" t="s">
        <v>8</v>
      </c>
      <c r="E108" s="49" t="s">
        <v>133</v>
      </c>
      <c r="F108" s="40"/>
      <c r="G108" s="111">
        <f t="shared" si="10"/>
        <v>335371.01914359513</v>
      </c>
      <c r="H108" s="26">
        <v>1354.1176622372946</v>
      </c>
      <c r="I108" s="7">
        <v>2454.5069427127019</v>
      </c>
      <c r="J108" s="7">
        <v>7408.8208682220429</v>
      </c>
      <c r="K108" s="7">
        <v>17349.992571353912</v>
      </c>
      <c r="L108" s="7">
        <v>41622.574657537043</v>
      </c>
      <c r="M108" s="7">
        <v>60393.015318781137</v>
      </c>
      <c r="N108" s="126">
        <f t="shared" si="11"/>
        <v>130583.02802084413</v>
      </c>
      <c r="O108" s="26">
        <v>1174.9443309753869</v>
      </c>
      <c r="P108" s="7">
        <v>2422.5078050163356</v>
      </c>
      <c r="Q108" s="7">
        <v>7378.1333420034498</v>
      </c>
      <c r="R108" s="7">
        <v>20551.410823192447</v>
      </c>
      <c r="S108" s="7">
        <v>62903.127939715981</v>
      </c>
      <c r="T108" s="7">
        <v>110357.86688184738</v>
      </c>
      <c r="U108" s="126">
        <f t="shared" si="12"/>
        <v>204787.99112275097</v>
      </c>
    </row>
    <row r="109" spans="1:21">
      <c r="A109" s="37">
        <v>112</v>
      </c>
      <c r="B109" s="17"/>
      <c r="C109" s="11"/>
      <c r="D109" s="52" t="s">
        <v>10</v>
      </c>
      <c r="E109" s="49" t="s">
        <v>134</v>
      </c>
      <c r="F109" s="51"/>
      <c r="G109" s="111">
        <f t="shared" si="10"/>
        <v>1203414.8104552832</v>
      </c>
      <c r="H109" s="26">
        <v>230.66424695871592</v>
      </c>
      <c r="I109" s="7">
        <v>151.22010911302641</v>
      </c>
      <c r="J109" s="7">
        <v>3140.6316647306085</v>
      </c>
      <c r="K109" s="7">
        <v>25011.521934866905</v>
      </c>
      <c r="L109" s="7">
        <v>137456.71046221256</v>
      </c>
      <c r="M109" s="7">
        <v>368188.15334874392</v>
      </c>
      <c r="N109" s="126">
        <f t="shared" si="11"/>
        <v>534178.9017666257</v>
      </c>
      <c r="O109" s="26">
        <v>162.26914466243011</v>
      </c>
      <c r="P109" s="7">
        <v>138.27971523999418</v>
      </c>
      <c r="Q109" s="7">
        <v>2794.4401321558835</v>
      </c>
      <c r="R109" s="7">
        <v>19505.969292551279</v>
      </c>
      <c r="S109" s="7">
        <v>132000.70017254353</v>
      </c>
      <c r="T109" s="7">
        <v>514634.25023150444</v>
      </c>
      <c r="U109" s="126">
        <f t="shared" si="12"/>
        <v>669235.90868865757</v>
      </c>
    </row>
    <row r="110" spans="1:21">
      <c r="A110" s="37">
        <v>113</v>
      </c>
      <c r="B110" s="17"/>
      <c r="C110" s="16"/>
      <c r="D110" s="38" t="s">
        <v>22</v>
      </c>
      <c r="E110" s="49" t="s">
        <v>135</v>
      </c>
      <c r="F110" s="40"/>
      <c r="G110" s="111">
        <f t="shared" si="10"/>
        <v>11740366.378417578</v>
      </c>
      <c r="H110" s="26">
        <v>998.84907801890404</v>
      </c>
      <c r="I110" s="7">
        <v>720.86152450973168</v>
      </c>
      <c r="J110" s="7">
        <v>38655.280096150935</v>
      </c>
      <c r="K110" s="7">
        <v>419773.16019225121</v>
      </c>
      <c r="L110" s="7">
        <v>2012605.3174171448</v>
      </c>
      <c r="M110" s="7">
        <v>3707870.2870674133</v>
      </c>
      <c r="N110" s="126">
        <f t="shared" si="11"/>
        <v>6180623.7553754887</v>
      </c>
      <c r="O110" s="26">
        <v>637.76246741848445</v>
      </c>
      <c r="P110" s="7">
        <v>548.05089868729829</v>
      </c>
      <c r="Q110" s="7">
        <v>19764.194527797401</v>
      </c>
      <c r="R110" s="7">
        <v>163788.24144184589</v>
      </c>
      <c r="S110" s="7">
        <v>1156153.2297034264</v>
      </c>
      <c r="T110" s="7">
        <v>4218851.1440029144</v>
      </c>
      <c r="U110" s="126">
        <f t="shared" si="12"/>
        <v>5559742.6230420899</v>
      </c>
    </row>
    <row r="111" spans="1:21">
      <c r="A111" s="37">
        <v>114</v>
      </c>
      <c r="B111" s="17"/>
      <c r="C111" s="16"/>
      <c r="D111" s="38" t="s">
        <v>24</v>
      </c>
      <c r="E111" s="49" t="s">
        <v>136</v>
      </c>
      <c r="F111" s="40"/>
      <c r="G111" s="111">
        <f t="shared" si="10"/>
        <v>7180222.3204403557</v>
      </c>
      <c r="H111" s="26">
        <v>5377.9653964164318</v>
      </c>
      <c r="I111" s="7">
        <v>4386.9906931854784</v>
      </c>
      <c r="J111" s="7">
        <v>25086.647516608238</v>
      </c>
      <c r="K111" s="7">
        <v>175337.52438221872</v>
      </c>
      <c r="L111" s="7">
        <v>1158231.7745914459</v>
      </c>
      <c r="M111" s="7">
        <v>2297606.0971050262</v>
      </c>
      <c r="N111" s="126">
        <f t="shared" si="11"/>
        <v>3666026.999684901</v>
      </c>
      <c r="O111" s="26">
        <v>4330.2393167147529</v>
      </c>
      <c r="P111" s="7">
        <v>3850.7773231984211</v>
      </c>
      <c r="Q111" s="7">
        <v>17865.964931465918</v>
      </c>
      <c r="R111" s="7">
        <v>120624.12466171384</v>
      </c>
      <c r="S111" s="7">
        <v>820498.0347032547</v>
      </c>
      <c r="T111" s="7">
        <v>2547026.1798191071</v>
      </c>
      <c r="U111" s="126">
        <f t="shared" si="12"/>
        <v>3514195.3207554547</v>
      </c>
    </row>
    <row r="112" spans="1:21">
      <c r="A112" s="37">
        <v>115</v>
      </c>
      <c r="B112" s="14"/>
      <c r="C112" s="16"/>
      <c r="D112" s="38" t="s">
        <v>26</v>
      </c>
      <c r="E112" s="49" t="s">
        <v>137</v>
      </c>
      <c r="F112" s="40"/>
      <c r="G112" s="111">
        <f t="shared" si="10"/>
        <v>428396.43449392845</v>
      </c>
      <c r="H112" s="26">
        <v>4415.6878421697766</v>
      </c>
      <c r="I112" s="7">
        <v>1979.718937325757</v>
      </c>
      <c r="J112" s="7">
        <v>12177.640363022685</v>
      </c>
      <c r="K112" s="7">
        <v>38396.963104322553</v>
      </c>
      <c r="L112" s="7">
        <v>72654.973517537117</v>
      </c>
      <c r="M112" s="7">
        <v>109991.99111372232</v>
      </c>
      <c r="N112" s="126">
        <f t="shared" si="11"/>
        <v>239616.97487810021</v>
      </c>
      <c r="O112" s="26">
        <v>4328.9792815141845</v>
      </c>
      <c r="P112" s="7">
        <v>1924.3270273064263</v>
      </c>
      <c r="Q112" s="7">
        <v>7169.2421803213656</v>
      </c>
      <c r="R112" s="7">
        <v>16997.791057242081</v>
      </c>
      <c r="S112" s="7">
        <v>38018.915428072214</v>
      </c>
      <c r="T112" s="7">
        <v>120340.20464137197</v>
      </c>
      <c r="U112" s="126">
        <f t="shared" si="12"/>
        <v>188779.45961582824</v>
      </c>
    </row>
    <row r="113" spans="1:21">
      <c r="A113" s="37">
        <v>116</v>
      </c>
      <c r="B113" s="17"/>
      <c r="C113" s="12"/>
      <c r="D113" s="38" t="s">
        <v>32</v>
      </c>
      <c r="E113" s="14" t="s">
        <v>138</v>
      </c>
      <c r="F113" s="43"/>
      <c r="G113" s="111">
        <f t="shared" si="10"/>
        <v>1373438.1023335808</v>
      </c>
      <c r="H113" s="26">
        <v>4493.5855103104841</v>
      </c>
      <c r="I113" s="7">
        <v>2536.4841819540597</v>
      </c>
      <c r="J113" s="7">
        <v>12667.856662579812</v>
      </c>
      <c r="K113" s="7">
        <v>37457.121423892677</v>
      </c>
      <c r="L113" s="7">
        <v>137843.03427547216</v>
      </c>
      <c r="M113" s="7">
        <v>442458.28512215614</v>
      </c>
      <c r="N113" s="126">
        <f t="shared" si="11"/>
        <v>637456.36717636534</v>
      </c>
      <c r="O113" s="26">
        <v>4551.7488101752242</v>
      </c>
      <c r="P113" s="7">
        <v>2585.5009117013506</v>
      </c>
      <c r="Q113" s="7">
        <v>10637.322636245051</v>
      </c>
      <c r="R113" s="7">
        <v>27276.78270066157</v>
      </c>
      <c r="S113" s="7">
        <v>105966.99886235595</v>
      </c>
      <c r="T113" s="7">
        <v>584963.38123607635</v>
      </c>
      <c r="U113" s="126">
        <f t="shared" si="12"/>
        <v>735981.7351572155</v>
      </c>
    </row>
    <row r="114" spans="1:21">
      <c r="A114" s="93">
        <v>117</v>
      </c>
      <c r="B114" s="94"/>
      <c r="C114" s="95" t="s">
        <v>4</v>
      </c>
      <c r="D114" s="96" t="s">
        <v>139</v>
      </c>
      <c r="E114" s="97"/>
      <c r="F114" s="98"/>
      <c r="G114" s="99">
        <f t="shared" si="10"/>
        <v>4865812.772641724</v>
      </c>
      <c r="H114" s="100">
        <v>6160.3385340587411</v>
      </c>
      <c r="I114" s="101">
        <v>4875.2569482659455</v>
      </c>
      <c r="J114" s="101">
        <v>17844.157308379188</v>
      </c>
      <c r="K114" s="101">
        <v>64420.934456199408</v>
      </c>
      <c r="L114" s="101">
        <v>581763.33825874329</v>
      </c>
      <c r="M114" s="101">
        <v>1861172.6285681725</v>
      </c>
      <c r="N114" s="127">
        <f t="shared" si="11"/>
        <v>2536236.6540738191</v>
      </c>
      <c r="O114" s="100">
        <v>6463.8670506169292</v>
      </c>
      <c r="P114" s="101">
        <v>5201.9807423669408</v>
      </c>
      <c r="Q114" s="101">
        <v>14054.86859154515</v>
      </c>
      <c r="R114" s="101">
        <v>52043.193421445787</v>
      </c>
      <c r="S114" s="101">
        <v>465695.62349009514</v>
      </c>
      <c r="T114" s="101">
        <v>1786116.5852718353</v>
      </c>
      <c r="U114" s="127">
        <f t="shared" si="12"/>
        <v>2329576.1185679054</v>
      </c>
    </row>
    <row r="115" spans="1:21">
      <c r="A115" s="37">
        <v>118</v>
      </c>
      <c r="B115" s="17"/>
      <c r="C115" s="16"/>
      <c r="D115" s="38" t="s">
        <v>8</v>
      </c>
      <c r="E115" s="49" t="s">
        <v>140</v>
      </c>
      <c r="F115" s="40"/>
      <c r="G115" s="111">
        <f t="shared" si="10"/>
        <v>3864148.423244969</v>
      </c>
      <c r="H115" s="26">
        <v>1074.2135147839031</v>
      </c>
      <c r="I115" s="7">
        <v>645.02366056479514</v>
      </c>
      <c r="J115" s="7">
        <v>6337.541642440483</v>
      </c>
      <c r="K115" s="7">
        <v>33240.318398516625</v>
      </c>
      <c r="L115" s="7">
        <v>440209.47613573074</v>
      </c>
      <c r="M115" s="7">
        <v>1543486.8055505753</v>
      </c>
      <c r="N115" s="126">
        <f t="shared" si="11"/>
        <v>2024993.3789026118</v>
      </c>
      <c r="O115" s="26">
        <v>1261.2665991382</v>
      </c>
      <c r="P115" s="7">
        <v>650.97196470793278</v>
      </c>
      <c r="Q115" s="7">
        <v>5362.7927000410855</v>
      </c>
      <c r="R115" s="7">
        <v>25470.071203488857</v>
      </c>
      <c r="S115" s="7">
        <v>353557.95142650604</v>
      </c>
      <c r="T115" s="7">
        <v>1452851.9904484749</v>
      </c>
      <c r="U115" s="126">
        <f t="shared" si="12"/>
        <v>1839155.044342357</v>
      </c>
    </row>
    <row r="116" spans="1:21">
      <c r="A116" s="37">
        <v>119</v>
      </c>
      <c r="B116" s="10"/>
      <c r="C116" s="16"/>
      <c r="D116" s="38" t="s">
        <v>10</v>
      </c>
      <c r="E116" s="49" t="s">
        <v>141</v>
      </c>
      <c r="F116" s="40"/>
      <c r="G116" s="111">
        <f t="shared" si="10"/>
        <v>524366.34398621798</v>
      </c>
      <c r="H116" s="26">
        <v>3539.7426782441539</v>
      </c>
      <c r="I116" s="7">
        <v>2666.1988553358242</v>
      </c>
      <c r="J116" s="7">
        <v>7277.3391861787532</v>
      </c>
      <c r="K116" s="7">
        <v>19556.249602774158</v>
      </c>
      <c r="L116" s="7">
        <v>87460.344567254186</v>
      </c>
      <c r="M116" s="7">
        <v>124894.15653461218</v>
      </c>
      <c r="N116" s="126">
        <f t="shared" si="11"/>
        <v>245394.03142439926</v>
      </c>
      <c r="O116" s="26">
        <v>4082.404815483631</v>
      </c>
      <c r="P116" s="7">
        <v>2907.5120695296428</v>
      </c>
      <c r="Q116" s="7">
        <v>6970.6301218327717</v>
      </c>
      <c r="R116" s="7">
        <v>20751.222896390362</v>
      </c>
      <c r="S116" s="7">
        <v>81646.692430242896</v>
      </c>
      <c r="T116" s="7">
        <v>162613.85022833943</v>
      </c>
      <c r="U116" s="126">
        <f t="shared" si="12"/>
        <v>278972.31256181875</v>
      </c>
    </row>
    <row r="117" spans="1:21">
      <c r="A117" s="37">
        <v>120</v>
      </c>
      <c r="B117" s="17"/>
      <c r="C117" s="11"/>
      <c r="D117" s="38" t="s">
        <v>22</v>
      </c>
      <c r="E117" s="9" t="s">
        <v>142</v>
      </c>
      <c r="F117" s="46"/>
      <c r="G117" s="111">
        <f t="shared" si="10"/>
        <v>477298.0125765038</v>
      </c>
      <c r="H117" s="26">
        <v>1546.3823995696787</v>
      </c>
      <c r="I117" s="7">
        <v>1564.0343950018287</v>
      </c>
      <c r="J117" s="7">
        <v>4229.2764553818852</v>
      </c>
      <c r="K117" s="7">
        <v>11624.367169514298</v>
      </c>
      <c r="L117" s="7">
        <v>54093.511684924364</v>
      </c>
      <c r="M117" s="7">
        <v>192791.65574461222</v>
      </c>
      <c r="N117" s="126">
        <f t="shared" si="11"/>
        <v>265849.22784900427</v>
      </c>
      <c r="O117" s="26">
        <v>1120.1955947545503</v>
      </c>
      <c r="P117" s="7">
        <v>1643.4966991154433</v>
      </c>
      <c r="Q117" s="7">
        <v>1721.4458100441843</v>
      </c>
      <c r="R117" s="7">
        <v>5821.8992356695235</v>
      </c>
      <c r="S117" s="7">
        <v>30490.975169479847</v>
      </c>
      <c r="T117" s="7">
        <v>170650.772218436</v>
      </c>
      <c r="U117" s="126">
        <f t="shared" si="12"/>
        <v>211448.78472749956</v>
      </c>
    </row>
    <row r="118" spans="1:21">
      <c r="A118" s="93">
        <v>121</v>
      </c>
      <c r="B118" s="94"/>
      <c r="C118" s="95" t="s">
        <v>143</v>
      </c>
      <c r="D118" s="96" t="s">
        <v>144</v>
      </c>
      <c r="E118" s="97"/>
      <c r="F118" s="98"/>
      <c r="G118" s="99">
        <f t="shared" si="10"/>
        <v>3096960.0283322874</v>
      </c>
      <c r="H118" s="100">
        <v>23944.686242302414</v>
      </c>
      <c r="I118" s="101">
        <v>16135.81503180787</v>
      </c>
      <c r="J118" s="101">
        <v>63467.897740960121</v>
      </c>
      <c r="K118" s="101">
        <v>309533.0263825357</v>
      </c>
      <c r="L118" s="101">
        <v>679491.03767895699</v>
      </c>
      <c r="M118" s="101">
        <v>709752.34751653671</v>
      </c>
      <c r="N118" s="127">
        <f t="shared" si="11"/>
        <v>1802324.8105930998</v>
      </c>
      <c r="O118" s="100">
        <v>21227.287809590576</v>
      </c>
      <c r="P118" s="101">
        <v>16159.349158296362</v>
      </c>
      <c r="Q118" s="101">
        <v>44426.570068184286</v>
      </c>
      <c r="R118" s="101">
        <v>119068.00341919065</v>
      </c>
      <c r="S118" s="101">
        <v>381418.08078837395</v>
      </c>
      <c r="T118" s="101">
        <v>712335.92649555206</v>
      </c>
      <c r="U118" s="127">
        <f t="shared" si="12"/>
        <v>1294635.2177391879</v>
      </c>
    </row>
    <row r="119" spans="1:21">
      <c r="A119" s="37">
        <v>122</v>
      </c>
      <c r="B119" s="17"/>
      <c r="C119" s="16"/>
      <c r="D119" s="38" t="s">
        <v>8</v>
      </c>
      <c r="E119" s="49" t="s">
        <v>145</v>
      </c>
      <c r="F119" s="40"/>
      <c r="G119" s="111">
        <f t="shared" si="10"/>
        <v>299944.39164802083</v>
      </c>
      <c r="H119" s="26">
        <v>658.23061308584192</v>
      </c>
      <c r="I119" s="7">
        <v>799.96059471275657</v>
      </c>
      <c r="J119" s="7">
        <v>4069.0151456957683</v>
      </c>
      <c r="K119" s="7">
        <v>15720.081358239055</v>
      </c>
      <c r="L119" s="7">
        <v>53678.40791837126</v>
      </c>
      <c r="M119" s="7">
        <v>83905.246358215809</v>
      </c>
      <c r="N119" s="126">
        <f t="shared" si="11"/>
        <v>158830.9419883205</v>
      </c>
      <c r="O119" s="26">
        <v>969.12961820960379</v>
      </c>
      <c r="P119" s="7">
        <v>1579.1166888540511</v>
      </c>
      <c r="Q119" s="7">
        <v>3745.8925861315874</v>
      </c>
      <c r="R119" s="7">
        <v>10257.070575395599</v>
      </c>
      <c r="S119" s="7">
        <v>37541.344650730491</v>
      </c>
      <c r="T119" s="7">
        <v>87020.895540378988</v>
      </c>
      <c r="U119" s="126">
        <f t="shared" si="12"/>
        <v>141113.44965970033</v>
      </c>
    </row>
    <row r="120" spans="1:21">
      <c r="A120" s="37">
        <v>123</v>
      </c>
      <c r="B120" s="17"/>
      <c r="C120" s="16"/>
      <c r="D120" s="38" t="s">
        <v>10</v>
      </c>
      <c r="E120" s="49" t="s">
        <v>146</v>
      </c>
      <c r="F120" s="40"/>
      <c r="G120" s="111">
        <f t="shared" si="10"/>
        <v>1501969.8012373487</v>
      </c>
      <c r="H120" s="26">
        <v>5045.6433599753382</v>
      </c>
      <c r="I120" s="7">
        <v>6332.1194996349514</v>
      </c>
      <c r="J120" s="7">
        <v>34362.127279957756</v>
      </c>
      <c r="K120" s="7">
        <v>218950.12328867614</v>
      </c>
      <c r="L120" s="7">
        <v>439678.89206457138</v>
      </c>
      <c r="M120" s="7">
        <v>285304.19915020466</v>
      </c>
      <c r="N120" s="126">
        <f t="shared" si="11"/>
        <v>989673.1046430202</v>
      </c>
      <c r="O120" s="26">
        <v>4148.6063428140114</v>
      </c>
      <c r="P120" s="7">
        <v>7210.435469734588</v>
      </c>
      <c r="Q120" s="7">
        <v>20832.235487661092</v>
      </c>
      <c r="R120" s="7">
        <v>67756.84045407176</v>
      </c>
      <c r="S120" s="7">
        <v>196002.55491954088</v>
      </c>
      <c r="T120" s="7">
        <v>216346.02392050624</v>
      </c>
      <c r="U120" s="126">
        <f t="shared" si="12"/>
        <v>512296.69659432856</v>
      </c>
    </row>
    <row r="121" spans="1:21">
      <c r="A121" s="37">
        <v>124</v>
      </c>
      <c r="B121" s="10"/>
      <c r="C121" s="16"/>
      <c r="D121" s="38" t="s">
        <v>22</v>
      </c>
      <c r="E121" s="49" t="s">
        <v>147</v>
      </c>
      <c r="F121" s="40"/>
      <c r="G121" s="111">
        <f t="shared" si="10"/>
        <v>62385.822234256149</v>
      </c>
      <c r="H121" s="26">
        <v>1023.1826342895112</v>
      </c>
      <c r="I121" s="7">
        <v>2151.2444789861329</v>
      </c>
      <c r="J121" s="7">
        <v>3547.0346786510199</v>
      </c>
      <c r="K121" s="7">
        <v>4196.7387560009956</v>
      </c>
      <c r="L121" s="7">
        <v>7267.6561776027083</v>
      </c>
      <c r="M121" s="7">
        <v>9301.5680796504021</v>
      </c>
      <c r="N121" s="126">
        <f t="shared" si="11"/>
        <v>27487.42480518077</v>
      </c>
      <c r="O121" s="26">
        <v>1933.2032261272625</v>
      </c>
      <c r="P121" s="7">
        <v>2139.8140311802681</v>
      </c>
      <c r="Q121" s="7">
        <v>5093.4157678544871</v>
      </c>
      <c r="R121" s="7">
        <v>4295.3421917119995</v>
      </c>
      <c r="S121" s="7">
        <v>9310.0913298130035</v>
      </c>
      <c r="T121" s="7">
        <v>12126.530882388353</v>
      </c>
      <c r="U121" s="126">
        <f t="shared" si="12"/>
        <v>34898.397429075376</v>
      </c>
    </row>
    <row r="122" spans="1:21">
      <c r="A122" s="37">
        <v>125</v>
      </c>
      <c r="B122" s="17"/>
      <c r="C122" s="11"/>
      <c r="D122" s="50"/>
      <c r="E122" s="9" t="s">
        <v>148</v>
      </c>
      <c r="F122" s="46"/>
      <c r="G122" s="111">
        <f t="shared" si="10"/>
        <v>1232659.9920294387</v>
      </c>
      <c r="H122" s="26">
        <v>17217.629518518923</v>
      </c>
      <c r="I122" s="7">
        <v>6852.4905325956643</v>
      </c>
      <c r="J122" s="7">
        <v>21489.720970124006</v>
      </c>
      <c r="K122" s="7">
        <v>70666.080281868577</v>
      </c>
      <c r="L122" s="7">
        <v>178866.07035237551</v>
      </c>
      <c r="M122" s="7">
        <v>331241.32697892189</v>
      </c>
      <c r="N122" s="126">
        <f t="shared" si="11"/>
        <v>626333.31863440457</v>
      </c>
      <c r="O122" s="26">
        <v>14176.348890496884</v>
      </c>
      <c r="P122" s="7">
        <v>5229.9828754363116</v>
      </c>
      <c r="Q122" s="7">
        <v>14755.027148073539</v>
      </c>
      <c r="R122" s="7">
        <v>36758.749523885548</v>
      </c>
      <c r="S122" s="7">
        <v>138564.08839583397</v>
      </c>
      <c r="T122" s="7">
        <v>396842.47656130791</v>
      </c>
      <c r="U122" s="126">
        <f t="shared" si="12"/>
        <v>606326.67339503416</v>
      </c>
    </row>
    <row r="123" spans="1:21">
      <c r="A123" s="93">
        <v>126</v>
      </c>
      <c r="B123" s="94"/>
      <c r="C123" s="95" t="s">
        <v>149</v>
      </c>
      <c r="D123" s="96" t="s">
        <v>150</v>
      </c>
      <c r="E123" s="97"/>
      <c r="F123" s="98"/>
      <c r="G123" s="99">
        <f t="shared" si="10"/>
        <v>2023280.6922106016</v>
      </c>
      <c r="H123" s="100">
        <v>11836.14989496721</v>
      </c>
      <c r="I123" s="101">
        <v>6595.214608784765</v>
      </c>
      <c r="J123" s="101">
        <v>29980.58119979687</v>
      </c>
      <c r="K123" s="101">
        <v>88854.853216261603</v>
      </c>
      <c r="L123" s="101">
        <v>298810.42882061005</v>
      </c>
      <c r="M123" s="101">
        <v>620812.69609165192</v>
      </c>
      <c r="N123" s="127">
        <f t="shared" si="11"/>
        <v>1056889.9238320724</v>
      </c>
      <c r="O123" s="100">
        <v>8067.4614277264336</v>
      </c>
      <c r="P123" s="101">
        <v>6011.0325294189424</v>
      </c>
      <c r="Q123" s="101">
        <v>21761.453564380528</v>
      </c>
      <c r="R123" s="101">
        <v>60064.507722988725</v>
      </c>
      <c r="S123" s="101">
        <v>238850.13550883532</v>
      </c>
      <c r="T123" s="101">
        <v>631636.17762517929</v>
      </c>
      <c r="U123" s="127">
        <f t="shared" si="12"/>
        <v>966390.76837852923</v>
      </c>
    </row>
    <row r="124" spans="1:21">
      <c r="A124" s="37">
        <v>127</v>
      </c>
      <c r="B124" s="12"/>
      <c r="C124" s="12"/>
      <c r="D124" s="38" t="s">
        <v>8</v>
      </c>
      <c r="E124" s="49" t="s">
        <v>151</v>
      </c>
      <c r="F124" s="40"/>
      <c r="G124" s="111">
        <f t="shared" si="10"/>
        <v>1626126.4501832752</v>
      </c>
      <c r="H124" s="26">
        <v>6053.3103737617348</v>
      </c>
      <c r="I124" s="7">
        <v>5279.3353649042547</v>
      </c>
      <c r="J124" s="7">
        <v>24440.774355547503</v>
      </c>
      <c r="K124" s="7">
        <v>75858.653176129796</v>
      </c>
      <c r="L124" s="7">
        <v>258072.84904503822</v>
      </c>
      <c r="M124" s="7">
        <v>490626.89494895935</v>
      </c>
      <c r="N124" s="126">
        <f t="shared" si="11"/>
        <v>860331.81726434082</v>
      </c>
      <c r="O124" s="26">
        <v>4583.8898644637666</v>
      </c>
      <c r="P124" s="7">
        <v>4909.0921071091107</v>
      </c>
      <c r="Q124" s="7">
        <v>15405.004939689534</v>
      </c>
      <c r="R124" s="7">
        <v>47678.9140945822</v>
      </c>
      <c r="S124" s="7">
        <v>202592.11529302597</v>
      </c>
      <c r="T124" s="7">
        <v>490625.61662006378</v>
      </c>
      <c r="U124" s="126">
        <f t="shared" si="12"/>
        <v>765794.63291893434</v>
      </c>
    </row>
    <row r="125" spans="1:21">
      <c r="A125" s="37">
        <v>128</v>
      </c>
      <c r="B125" s="17"/>
      <c r="C125" s="16"/>
      <c r="D125" s="52" t="s">
        <v>10</v>
      </c>
      <c r="E125" s="49" t="s">
        <v>152</v>
      </c>
      <c r="F125" s="40"/>
      <c r="G125" s="111">
        <f t="shared" si="10"/>
        <v>8537.2447835728526</v>
      </c>
      <c r="H125" s="26">
        <v>0</v>
      </c>
      <c r="I125" s="7">
        <v>0</v>
      </c>
      <c r="J125" s="7">
        <v>1.8949525207281113</v>
      </c>
      <c r="K125" s="7">
        <v>16.451696522533894</v>
      </c>
      <c r="L125" s="7">
        <v>717.91990458965302</v>
      </c>
      <c r="M125" s="7">
        <v>7800.9782299399376</v>
      </c>
      <c r="N125" s="126">
        <f t="shared" si="11"/>
        <v>8537.2447835728526</v>
      </c>
      <c r="O125" s="26">
        <v>0</v>
      </c>
      <c r="P125" s="7">
        <v>0</v>
      </c>
      <c r="Q125" s="7">
        <v>0</v>
      </c>
      <c r="R125" s="7">
        <v>0</v>
      </c>
      <c r="S125" s="7">
        <v>0</v>
      </c>
      <c r="T125" s="7">
        <v>0</v>
      </c>
      <c r="U125" s="126">
        <f t="shared" si="12"/>
        <v>0</v>
      </c>
    </row>
    <row r="126" spans="1:21">
      <c r="A126" s="37">
        <v>129</v>
      </c>
      <c r="B126" s="10"/>
      <c r="C126" s="16"/>
      <c r="D126" s="38" t="s">
        <v>22</v>
      </c>
      <c r="E126" s="15" t="s">
        <v>153</v>
      </c>
      <c r="F126" s="43"/>
      <c r="G126" s="111">
        <f t="shared" si="10"/>
        <v>22339.670513391167</v>
      </c>
      <c r="H126" s="26">
        <v>0</v>
      </c>
      <c r="I126" s="7">
        <v>165.88335556641687</v>
      </c>
      <c r="J126" s="7">
        <v>450.9124943644274</v>
      </c>
      <c r="K126" s="7">
        <v>756.2488503716886</v>
      </c>
      <c r="L126" s="7">
        <v>2922.8969681006856</v>
      </c>
      <c r="M126" s="7">
        <v>7156.0216532517225</v>
      </c>
      <c r="N126" s="126">
        <f t="shared" si="11"/>
        <v>11451.963321654941</v>
      </c>
      <c r="O126" s="26">
        <v>0</v>
      </c>
      <c r="P126" s="7">
        <v>82.378614302628193</v>
      </c>
      <c r="Q126" s="7">
        <v>342.68225613070899</v>
      </c>
      <c r="R126" s="7">
        <v>586.18602328715497</v>
      </c>
      <c r="S126" s="7">
        <v>2363.3913560912479</v>
      </c>
      <c r="T126" s="7">
        <v>7513.0689419244882</v>
      </c>
      <c r="U126" s="126">
        <f t="shared" si="12"/>
        <v>10887.707191736228</v>
      </c>
    </row>
    <row r="127" spans="1:21">
      <c r="A127" s="37">
        <v>130</v>
      </c>
      <c r="B127" s="17"/>
      <c r="C127" s="11"/>
      <c r="D127" s="38" t="s">
        <v>24</v>
      </c>
      <c r="E127" s="9" t="s">
        <v>215</v>
      </c>
      <c r="F127" s="46"/>
      <c r="G127" s="111">
        <f t="shared" si="10"/>
        <v>356186.68313779513</v>
      </c>
      <c r="H127" s="26">
        <v>5782.839609175513</v>
      </c>
      <c r="I127" s="7">
        <v>1149.9959013895132</v>
      </c>
      <c r="J127" s="7">
        <v>5086.9991084421054</v>
      </c>
      <c r="K127" s="7">
        <v>12223.499632524326</v>
      </c>
      <c r="L127" s="7">
        <v>37096.768349088728</v>
      </c>
      <c r="M127" s="7">
        <v>115228.80273804069</v>
      </c>
      <c r="N127" s="126">
        <f t="shared" si="11"/>
        <v>176568.90533866087</v>
      </c>
      <c r="O127" s="26">
        <v>3483.5716721481294</v>
      </c>
      <c r="P127" s="7">
        <v>1019.5618422109574</v>
      </c>
      <c r="Q127" s="7">
        <v>4912.5057975926029</v>
      </c>
      <c r="R127" s="7">
        <v>8694.9940580278635</v>
      </c>
      <c r="S127" s="7">
        <v>31183.742219604552</v>
      </c>
      <c r="T127" s="7">
        <v>130323.40220955014</v>
      </c>
      <c r="U127" s="126">
        <f t="shared" si="12"/>
        <v>179617.77779913426</v>
      </c>
    </row>
    <row r="128" spans="1:21">
      <c r="A128" s="37">
        <v>131</v>
      </c>
      <c r="B128" s="12"/>
      <c r="C128" s="12"/>
      <c r="D128" s="38" t="s">
        <v>26</v>
      </c>
      <c r="E128" s="15" t="s">
        <v>154</v>
      </c>
      <c r="F128" s="43"/>
      <c r="G128" s="111">
        <f t="shared" si="10"/>
        <v>0</v>
      </c>
      <c r="H128" s="26">
        <v>0</v>
      </c>
      <c r="I128" s="7">
        <v>0</v>
      </c>
      <c r="J128" s="7">
        <v>0</v>
      </c>
      <c r="K128" s="7">
        <v>0</v>
      </c>
      <c r="L128" s="7">
        <v>0</v>
      </c>
      <c r="M128" s="7">
        <v>0</v>
      </c>
      <c r="N128" s="126">
        <f t="shared" si="11"/>
        <v>0</v>
      </c>
      <c r="O128" s="26">
        <v>0</v>
      </c>
      <c r="P128" s="7">
        <v>0</v>
      </c>
      <c r="Q128" s="7">
        <v>0</v>
      </c>
      <c r="R128" s="7">
        <v>0</v>
      </c>
      <c r="S128" s="7">
        <v>0</v>
      </c>
      <c r="T128" s="7">
        <v>0</v>
      </c>
      <c r="U128" s="126">
        <f t="shared" si="12"/>
        <v>0</v>
      </c>
    </row>
    <row r="129" spans="1:21">
      <c r="A129" s="37">
        <v>132</v>
      </c>
      <c r="B129" s="12"/>
      <c r="C129" s="12"/>
      <c r="D129" s="38" t="s">
        <v>32</v>
      </c>
      <c r="E129" s="15" t="s">
        <v>155</v>
      </c>
      <c r="F129" s="43"/>
      <c r="G129" s="111">
        <f t="shared" si="10"/>
        <v>10090.652573743311</v>
      </c>
      <c r="H129" s="26">
        <v>0</v>
      </c>
      <c r="I129" s="7">
        <v>0</v>
      </c>
      <c r="J129" s="7">
        <v>0</v>
      </c>
      <c r="K129" s="7">
        <v>0</v>
      </c>
      <c r="L129" s="7">
        <v>0</v>
      </c>
      <c r="M129" s="7">
        <v>0</v>
      </c>
      <c r="N129" s="126">
        <f t="shared" si="11"/>
        <v>0</v>
      </c>
      <c r="O129" s="26">
        <v>0</v>
      </c>
      <c r="P129" s="7">
        <v>0</v>
      </c>
      <c r="Q129" s="7">
        <v>1101.2606573382363</v>
      </c>
      <c r="R129" s="7">
        <v>3104.4136664959078</v>
      </c>
      <c r="S129" s="7">
        <v>2710.8883270720689</v>
      </c>
      <c r="T129" s="7">
        <v>3174.0899228370981</v>
      </c>
      <c r="U129" s="126">
        <f t="shared" si="12"/>
        <v>10090.652573743311</v>
      </c>
    </row>
    <row r="130" spans="1:21">
      <c r="A130" s="93">
        <v>133</v>
      </c>
      <c r="B130" s="94"/>
      <c r="C130" s="95" t="s">
        <v>156</v>
      </c>
      <c r="D130" s="96" t="s">
        <v>157</v>
      </c>
      <c r="E130" s="97"/>
      <c r="F130" s="98"/>
      <c r="G130" s="99">
        <f t="shared" si="10"/>
        <v>153048.83241651929</v>
      </c>
      <c r="H130" s="100">
        <v>4389.0611897442323</v>
      </c>
      <c r="I130" s="101">
        <v>384.71050844015554</v>
      </c>
      <c r="J130" s="101">
        <v>2666.3459000214934</v>
      </c>
      <c r="K130" s="101">
        <v>5967.340963544324</v>
      </c>
      <c r="L130" s="101">
        <v>15955.914471015334</v>
      </c>
      <c r="M130" s="101">
        <v>36286.898348346353</v>
      </c>
      <c r="N130" s="127">
        <f t="shared" si="11"/>
        <v>65650.271381111888</v>
      </c>
      <c r="O130" s="100">
        <v>8032.8608509614387</v>
      </c>
      <c r="P130" s="101">
        <v>798.11412153160381</v>
      </c>
      <c r="Q130" s="101">
        <v>2432.2842731332785</v>
      </c>
      <c r="R130" s="101">
        <v>4574.6661064010113</v>
      </c>
      <c r="S130" s="101">
        <v>15973.565449498594</v>
      </c>
      <c r="T130" s="101">
        <v>55587.070233881474</v>
      </c>
      <c r="U130" s="127">
        <f t="shared" si="12"/>
        <v>87398.561035407402</v>
      </c>
    </row>
    <row r="131" spans="1:21">
      <c r="A131" s="93">
        <v>134</v>
      </c>
      <c r="B131" s="94"/>
      <c r="C131" s="95" t="s">
        <v>158</v>
      </c>
      <c r="D131" s="96" t="s">
        <v>159</v>
      </c>
      <c r="E131" s="97"/>
      <c r="F131" s="98"/>
      <c r="G131" s="99">
        <f t="shared" ref="G131:G157" si="13">N131+U131</f>
        <v>223178.22509503999</v>
      </c>
      <c r="H131" s="100">
        <v>0</v>
      </c>
      <c r="I131" s="101">
        <v>747.48903773620259</v>
      </c>
      <c r="J131" s="101">
        <v>1706.9805779601447</v>
      </c>
      <c r="K131" s="101">
        <v>4592.6468805130571</v>
      </c>
      <c r="L131" s="101">
        <v>19635.777785018086</v>
      </c>
      <c r="M131" s="101">
        <v>48814.351678621024</v>
      </c>
      <c r="N131" s="127">
        <f t="shared" ref="N131:N157" si="14">SUM(H131:M131)</f>
        <v>75497.245959848515</v>
      </c>
      <c r="O131" s="100">
        <v>0</v>
      </c>
      <c r="P131" s="101">
        <v>1525.0360001841982</v>
      </c>
      <c r="Q131" s="101">
        <v>5839.1894680010155</v>
      </c>
      <c r="R131" s="101">
        <v>11002.461004728451</v>
      </c>
      <c r="S131" s="101">
        <v>31940.368747830391</v>
      </c>
      <c r="T131" s="101">
        <v>97373.923914447427</v>
      </c>
      <c r="U131" s="127">
        <f>SUM(O131:T131)</f>
        <v>147680.97913519148</v>
      </c>
    </row>
    <row r="132" spans="1:21">
      <c r="A132" s="37">
        <v>135</v>
      </c>
      <c r="B132" s="17"/>
      <c r="C132" s="16"/>
      <c r="D132" s="38" t="s">
        <v>8</v>
      </c>
      <c r="E132" s="49" t="s">
        <v>160</v>
      </c>
      <c r="F132" s="40"/>
      <c r="G132" s="111">
        <f t="shared" si="13"/>
        <v>76061.602305855209</v>
      </c>
      <c r="H132" s="26">
        <v>0</v>
      </c>
      <c r="I132" s="7">
        <v>110.91780729720631</v>
      </c>
      <c r="J132" s="7">
        <v>122.01072737807044</v>
      </c>
      <c r="K132" s="7">
        <v>412.05436093725439</v>
      </c>
      <c r="L132" s="7">
        <v>6530.2039606352046</v>
      </c>
      <c r="M132" s="7">
        <v>14293.819287116043</v>
      </c>
      <c r="N132" s="126">
        <f t="shared" si="14"/>
        <v>21469.006143363778</v>
      </c>
      <c r="O132" s="26">
        <v>0</v>
      </c>
      <c r="P132" s="7">
        <v>117.07234348372185</v>
      </c>
      <c r="Q132" s="7">
        <v>183.73520138896129</v>
      </c>
      <c r="R132" s="7">
        <v>1153.3351840784453</v>
      </c>
      <c r="S132" s="7">
        <v>13493.655521875131</v>
      </c>
      <c r="T132" s="7">
        <v>39644.79791166517</v>
      </c>
      <c r="U132" s="126">
        <f t="shared" ref="U132:U157" si="15">SUM(O132:T132)</f>
        <v>54592.596162491427</v>
      </c>
    </row>
    <row r="133" spans="1:21">
      <c r="A133" s="37">
        <v>136</v>
      </c>
      <c r="B133" s="10"/>
      <c r="C133" s="16"/>
      <c r="D133" s="38" t="s">
        <v>10</v>
      </c>
      <c r="E133" s="49" t="s">
        <v>161</v>
      </c>
      <c r="F133" s="40"/>
      <c r="G133" s="111">
        <f t="shared" si="13"/>
        <v>6184.6767525970936</v>
      </c>
      <c r="H133" s="26">
        <v>0</v>
      </c>
      <c r="I133" s="7">
        <v>0</v>
      </c>
      <c r="J133" s="7">
        <v>2.6797416880726814</v>
      </c>
      <c r="K133" s="7">
        <v>19.405779138207436</v>
      </c>
      <c r="L133" s="7">
        <v>169.99919645488262</v>
      </c>
      <c r="M133" s="7">
        <v>1837.1679772883654</v>
      </c>
      <c r="N133" s="126">
        <f t="shared" si="14"/>
        <v>2029.2526945695281</v>
      </c>
      <c r="O133" s="26">
        <v>0</v>
      </c>
      <c r="P133" s="7">
        <v>0.1413939893245697</v>
      </c>
      <c r="Q133" s="7">
        <v>0.93069557845592499</v>
      </c>
      <c r="R133" s="7">
        <v>15.656182713806629</v>
      </c>
      <c r="S133" s="7">
        <v>214.79235705733299</v>
      </c>
      <c r="T133" s="7">
        <v>3923.9034286886454</v>
      </c>
      <c r="U133" s="126">
        <f t="shared" si="15"/>
        <v>4155.4240580275655</v>
      </c>
    </row>
    <row r="134" spans="1:21">
      <c r="A134" s="37">
        <v>137</v>
      </c>
      <c r="B134" s="10"/>
      <c r="C134" s="11"/>
      <c r="D134" s="52" t="s">
        <v>22</v>
      </c>
      <c r="E134" s="49" t="s">
        <v>162</v>
      </c>
      <c r="F134" s="51"/>
      <c r="G134" s="111">
        <f t="shared" si="13"/>
        <v>663.37075272202492</v>
      </c>
      <c r="H134" s="26">
        <v>0</v>
      </c>
      <c r="I134" s="7">
        <v>0</v>
      </c>
      <c r="J134" s="7">
        <v>2.1149989664554596</v>
      </c>
      <c r="K134" s="7">
        <v>37.487382441759109</v>
      </c>
      <c r="L134" s="7">
        <v>168.33198951929808</v>
      </c>
      <c r="M134" s="7">
        <v>315.32345619797707</v>
      </c>
      <c r="N134" s="126">
        <f t="shared" si="14"/>
        <v>523.25782712548971</v>
      </c>
      <c r="O134" s="26">
        <v>0</v>
      </c>
      <c r="P134" s="7">
        <v>0</v>
      </c>
      <c r="Q134" s="7">
        <v>0.44334261119365692</v>
      </c>
      <c r="R134" s="7">
        <v>1.7012275755405426</v>
      </c>
      <c r="S134" s="7">
        <v>11.202330254018307</v>
      </c>
      <c r="T134" s="7">
        <v>126.7660251557827</v>
      </c>
      <c r="U134" s="126">
        <f t="shared" si="15"/>
        <v>140.11292559653521</v>
      </c>
    </row>
    <row r="135" spans="1:21">
      <c r="A135" s="37">
        <v>138</v>
      </c>
      <c r="B135" s="10"/>
      <c r="C135" s="11"/>
      <c r="D135" s="52" t="s">
        <v>24</v>
      </c>
      <c r="E135" s="49" t="s">
        <v>163</v>
      </c>
      <c r="F135" s="51"/>
      <c r="G135" s="111">
        <f t="shared" si="13"/>
        <v>6560.2392290756106</v>
      </c>
      <c r="H135" s="26">
        <v>0</v>
      </c>
      <c r="I135" s="7">
        <v>0.31823468208312988</v>
      </c>
      <c r="J135" s="7">
        <v>7.0635130405426025</v>
      </c>
      <c r="K135" s="7">
        <v>60.488062471151352</v>
      </c>
      <c r="L135" s="7">
        <v>626.31302535533905</v>
      </c>
      <c r="M135" s="7">
        <v>3019.1169639229774</v>
      </c>
      <c r="N135" s="126">
        <f t="shared" si="14"/>
        <v>3713.2997994720936</v>
      </c>
      <c r="O135" s="26">
        <v>0</v>
      </c>
      <c r="P135" s="7">
        <v>0.96107015013694763</v>
      </c>
      <c r="Q135" s="7">
        <v>3.0602132678031921</v>
      </c>
      <c r="R135" s="7">
        <v>26.718760021030903</v>
      </c>
      <c r="S135" s="7">
        <v>299.15426389873028</v>
      </c>
      <c r="T135" s="7">
        <v>2517.0451222658157</v>
      </c>
      <c r="U135" s="126">
        <f t="shared" si="15"/>
        <v>2846.9394296035171</v>
      </c>
    </row>
    <row r="136" spans="1:21">
      <c r="A136" s="37">
        <v>139</v>
      </c>
      <c r="B136" s="17"/>
      <c r="C136" s="11"/>
      <c r="D136" s="50"/>
      <c r="E136" s="9" t="s">
        <v>164</v>
      </c>
      <c r="F136" s="46"/>
      <c r="G136" s="111">
        <f t="shared" si="13"/>
        <v>133708.33448026376</v>
      </c>
      <c r="H136" s="26">
        <v>0</v>
      </c>
      <c r="I136" s="7">
        <v>636.25299325375818</v>
      </c>
      <c r="J136" s="7">
        <v>1573.1115957326256</v>
      </c>
      <c r="K136" s="7">
        <v>4063.2112631667405</v>
      </c>
      <c r="L136" s="7">
        <v>12140.929792560637</v>
      </c>
      <c r="M136" s="7">
        <v>29348.924406670034</v>
      </c>
      <c r="N136" s="126">
        <f t="shared" si="14"/>
        <v>47762.430051383795</v>
      </c>
      <c r="O136" s="26">
        <v>0</v>
      </c>
      <c r="P136" s="7">
        <v>1406.8611783252418</v>
      </c>
      <c r="Q136" s="7">
        <v>5651.0200779451989</v>
      </c>
      <c r="R136" s="7">
        <v>9805.0497850440443</v>
      </c>
      <c r="S136" s="7">
        <v>17921.56381174922</v>
      </c>
      <c r="T136" s="7">
        <v>51161.409575816244</v>
      </c>
      <c r="U136" s="126">
        <f t="shared" si="15"/>
        <v>85945.904428879949</v>
      </c>
    </row>
    <row r="137" spans="1:21">
      <c r="A137" s="93">
        <v>140</v>
      </c>
      <c r="B137" s="94"/>
      <c r="C137" s="95" t="s">
        <v>165</v>
      </c>
      <c r="D137" s="96" t="s">
        <v>166</v>
      </c>
      <c r="E137" s="97"/>
      <c r="F137" s="98"/>
      <c r="G137" s="99">
        <f t="shared" si="13"/>
        <v>583630.28866740933</v>
      </c>
      <c r="H137" s="100">
        <v>243722.19679169357</v>
      </c>
      <c r="I137" s="101">
        <v>17403.098379155621</v>
      </c>
      <c r="J137" s="101">
        <v>13625.247347906232</v>
      </c>
      <c r="K137" s="101">
        <v>8067.8892102886457</v>
      </c>
      <c r="L137" s="101">
        <v>7973.5611343830824</v>
      </c>
      <c r="M137" s="101">
        <v>4170.5985303968191</v>
      </c>
      <c r="N137" s="127">
        <f t="shared" si="14"/>
        <v>294962.59139382397</v>
      </c>
      <c r="O137" s="100">
        <v>237276.04246455431</v>
      </c>
      <c r="P137" s="101">
        <v>18826.758421215578</v>
      </c>
      <c r="Q137" s="101">
        <v>12368.298656217754</v>
      </c>
      <c r="R137" s="101">
        <v>8217.4834050871432</v>
      </c>
      <c r="S137" s="101">
        <v>7438.5058361031115</v>
      </c>
      <c r="T137" s="101">
        <v>4540.6084904074669</v>
      </c>
      <c r="U137" s="127">
        <f t="shared" si="15"/>
        <v>288667.69727358536</v>
      </c>
    </row>
    <row r="138" spans="1:21">
      <c r="A138" s="37">
        <v>141</v>
      </c>
      <c r="B138" s="17"/>
      <c r="C138" s="16"/>
      <c r="D138" s="38" t="s">
        <v>8</v>
      </c>
      <c r="E138" s="45" t="s">
        <v>167</v>
      </c>
      <c r="F138" s="53"/>
      <c r="G138" s="111">
        <f t="shared" si="13"/>
        <v>51829.730044731026</v>
      </c>
      <c r="H138" s="26">
        <v>28117.520071304578</v>
      </c>
      <c r="I138" s="7">
        <v>1054.2698038943345</v>
      </c>
      <c r="J138" s="7">
        <v>384.73893371742452</v>
      </c>
      <c r="K138" s="7">
        <v>245.84077244380023</v>
      </c>
      <c r="L138" s="7">
        <v>120.38984562567202</v>
      </c>
      <c r="M138" s="7">
        <v>14.99794913828373</v>
      </c>
      <c r="N138" s="126">
        <f t="shared" si="14"/>
        <v>29937.757376124093</v>
      </c>
      <c r="O138" s="26">
        <v>20196.636451607104</v>
      </c>
      <c r="P138" s="7">
        <v>933.95098928240304</v>
      </c>
      <c r="Q138" s="7">
        <v>400.13482050431412</v>
      </c>
      <c r="R138" s="7">
        <v>235.79518361357623</v>
      </c>
      <c r="S138" s="7">
        <v>108.91334078655927</v>
      </c>
      <c r="T138" s="7">
        <v>16.541882812976837</v>
      </c>
      <c r="U138" s="126">
        <f t="shared" si="15"/>
        <v>21891.972668606933</v>
      </c>
    </row>
    <row r="139" spans="1:21">
      <c r="A139" s="37">
        <v>142</v>
      </c>
      <c r="B139" s="17"/>
      <c r="C139" s="16"/>
      <c r="D139" s="38" t="s">
        <v>10</v>
      </c>
      <c r="E139" s="45" t="s">
        <v>168</v>
      </c>
      <c r="F139" s="53"/>
      <c r="G139" s="111">
        <f t="shared" si="13"/>
        <v>3060.3026224023015</v>
      </c>
      <c r="H139" s="26">
        <v>1373.6392419935146</v>
      </c>
      <c r="I139" s="7">
        <v>1.2307465970516205</v>
      </c>
      <c r="J139" s="7">
        <v>1.503179520368576</v>
      </c>
      <c r="K139" s="7">
        <v>0.73023167252540588</v>
      </c>
      <c r="L139" s="7">
        <v>1.1980947256088257</v>
      </c>
      <c r="M139" s="7">
        <v>2.6707090139389038</v>
      </c>
      <c r="N139" s="126">
        <f t="shared" si="14"/>
        <v>1380.9722035230079</v>
      </c>
      <c r="O139" s="26">
        <v>1677.5098085348836</v>
      </c>
      <c r="P139" s="7">
        <v>0</v>
      </c>
      <c r="Q139" s="7">
        <v>0.5303037166595459</v>
      </c>
      <c r="R139" s="7">
        <v>0</v>
      </c>
      <c r="S139" s="7">
        <v>0.2112756073474884</v>
      </c>
      <c r="T139" s="7">
        <v>1.0790310204029083</v>
      </c>
      <c r="U139" s="126">
        <f t="shared" si="15"/>
        <v>1679.3304188792936</v>
      </c>
    </row>
    <row r="140" spans="1:21">
      <c r="A140" s="37">
        <v>143</v>
      </c>
      <c r="B140" s="17"/>
      <c r="C140" s="16"/>
      <c r="D140" s="38" t="s">
        <v>22</v>
      </c>
      <c r="E140" s="45" t="s">
        <v>169</v>
      </c>
      <c r="F140" s="53"/>
      <c r="G140" s="111">
        <f t="shared" si="13"/>
        <v>17034.494848412425</v>
      </c>
      <c r="H140" s="26">
        <v>4059.8854549769312</v>
      </c>
      <c r="I140" s="7">
        <v>344.65767702506855</v>
      </c>
      <c r="J140" s="7">
        <v>526.96990825841203</v>
      </c>
      <c r="K140" s="7">
        <v>837.23675065301359</v>
      </c>
      <c r="L140" s="7">
        <v>2503.4341891058721</v>
      </c>
      <c r="M140" s="7">
        <v>107.30148234963417</v>
      </c>
      <c r="N140" s="126">
        <f t="shared" si="14"/>
        <v>8379.4854623689316</v>
      </c>
      <c r="O140" s="26">
        <v>4145.6056664003991</v>
      </c>
      <c r="P140" s="7">
        <v>300.47245102842135</v>
      </c>
      <c r="Q140" s="7">
        <v>569.75585735119239</v>
      </c>
      <c r="R140" s="7">
        <v>1130.7472350597382</v>
      </c>
      <c r="S140" s="7">
        <v>2340.7325208950788</v>
      </c>
      <c r="T140" s="7">
        <v>167.69565530866385</v>
      </c>
      <c r="U140" s="126">
        <f t="shared" si="15"/>
        <v>8655.0093860434936</v>
      </c>
    </row>
    <row r="141" spans="1:21">
      <c r="A141" s="37">
        <v>144</v>
      </c>
      <c r="B141" s="17"/>
      <c r="C141" s="16"/>
      <c r="D141" s="38" t="s">
        <v>24</v>
      </c>
      <c r="E141" s="45" t="s">
        <v>170</v>
      </c>
      <c r="F141" s="53"/>
      <c r="G141" s="111">
        <f t="shared" si="13"/>
        <v>229707.65247024701</v>
      </c>
      <c r="H141" s="26">
        <v>91604.796207025647</v>
      </c>
      <c r="I141" s="7">
        <v>9912.2665565069765</v>
      </c>
      <c r="J141" s="7">
        <v>8521.6133126514032</v>
      </c>
      <c r="K141" s="7">
        <v>4790.7386665560771</v>
      </c>
      <c r="L141" s="7">
        <v>1965.0572272837162</v>
      </c>
      <c r="M141" s="7">
        <v>1042.252488616854</v>
      </c>
      <c r="N141" s="126">
        <f t="shared" si="14"/>
        <v>117836.72445864067</v>
      </c>
      <c r="O141" s="26">
        <v>86676.284658826888</v>
      </c>
      <c r="P141" s="7">
        <v>9636.7230572736444</v>
      </c>
      <c r="Q141" s="7">
        <v>7248.5105207907036</v>
      </c>
      <c r="R141" s="7">
        <v>4681.4933848995715</v>
      </c>
      <c r="S141" s="7">
        <v>2202.6042302250862</v>
      </c>
      <c r="T141" s="7">
        <v>1425.3121595904231</v>
      </c>
      <c r="U141" s="126">
        <f t="shared" si="15"/>
        <v>111870.92801160632</v>
      </c>
    </row>
    <row r="142" spans="1:21">
      <c r="A142" s="37">
        <v>145</v>
      </c>
      <c r="B142" s="17"/>
      <c r="C142" s="16"/>
      <c r="D142" s="38" t="s">
        <v>26</v>
      </c>
      <c r="E142" s="45" t="s">
        <v>171</v>
      </c>
      <c r="F142" s="53"/>
      <c r="G142" s="111">
        <f t="shared" si="13"/>
        <v>25488.943031383118</v>
      </c>
      <c r="H142" s="26">
        <v>7669.830864935182</v>
      </c>
      <c r="I142" s="7">
        <v>251.73497931170277</v>
      </c>
      <c r="J142" s="7">
        <v>340.24414899412659</v>
      </c>
      <c r="K142" s="7">
        <v>255.9398757359595</v>
      </c>
      <c r="L142" s="7">
        <v>199.58159962175705</v>
      </c>
      <c r="M142" s="7">
        <v>1400.4760137200356</v>
      </c>
      <c r="N142" s="126">
        <f t="shared" si="14"/>
        <v>10117.807482318764</v>
      </c>
      <c r="O142" s="26">
        <v>12786.72733683791</v>
      </c>
      <c r="P142" s="7">
        <v>450.84036511605518</v>
      </c>
      <c r="Q142" s="7">
        <v>343.18225869909497</v>
      </c>
      <c r="R142" s="7">
        <v>199.9145968578232</v>
      </c>
      <c r="S142" s="7">
        <v>161.29830300222238</v>
      </c>
      <c r="T142" s="7">
        <v>1429.1726885512471</v>
      </c>
      <c r="U142" s="126">
        <f t="shared" si="15"/>
        <v>15371.135549064353</v>
      </c>
    </row>
    <row r="143" spans="1:21">
      <c r="A143" s="37">
        <v>146</v>
      </c>
      <c r="B143" s="17"/>
      <c r="C143" s="16"/>
      <c r="D143" s="38" t="s">
        <v>32</v>
      </c>
      <c r="E143" s="54" t="s">
        <v>172</v>
      </c>
      <c r="F143" s="53"/>
      <c r="G143" s="111">
        <f t="shared" si="13"/>
        <v>256509.16821929609</v>
      </c>
      <c r="H143" s="26">
        <v>110896.52573928237</v>
      </c>
      <c r="I143" s="7">
        <v>5838.9386979080737</v>
      </c>
      <c r="J143" s="7">
        <v>3850.1777795553207</v>
      </c>
      <c r="K143" s="7">
        <v>1937.4029170256108</v>
      </c>
      <c r="L143" s="7">
        <v>3183.9002594947815</v>
      </c>
      <c r="M143" s="7">
        <v>1602.8999043703079</v>
      </c>
      <c r="N143" s="126">
        <f t="shared" si="14"/>
        <v>127309.84529763646</v>
      </c>
      <c r="O143" s="26">
        <v>111793.28009377047</v>
      </c>
      <c r="P143" s="7">
        <v>7504.7717832680064</v>
      </c>
      <c r="Q143" s="7">
        <v>3806.1849096108926</v>
      </c>
      <c r="R143" s="7">
        <v>1969.5329806832597</v>
      </c>
      <c r="S143" s="7">
        <v>2624.7460744678974</v>
      </c>
      <c r="T143" s="7">
        <v>1500.8070798590779</v>
      </c>
      <c r="U143" s="126">
        <f t="shared" si="15"/>
        <v>129199.32292165961</v>
      </c>
    </row>
    <row r="144" spans="1:21">
      <c r="A144" s="93">
        <v>147</v>
      </c>
      <c r="B144" s="94"/>
      <c r="C144" s="103" t="s">
        <v>173</v>
      </c>
      <c r="D144" s="96" t="s">
        <v>174</v>
      </c>
      <c r="E144" s="97"/>
      <c r="F144" s="98"/>
      <c r="G144" s="99">
        <f t="shared" si="13"/>
        <v>96.367999851703644</v>
      </c>
      <c r="H144" s="100">
        <v>0</v>
      </c>
      <c r="I144" s="101">
        <v>1.7046462893486023</v>
      </c>
      <c r="J144" s="101">
        <v>0.58110225200653076</v>
      </c>
      <c r="K144" s="101">
        <v>10.57000058889389</v>
      </c>
      <c r="L144" s="101">
        <v>9.928430363535881</v>
      </c>
      <c r="M144" s="101">
        <v>22.577138110995293</v>
      </c>
      <c r="N144" s="127">
        <f t="shared" si="14"/>
        <v>45.361317604780197</v>
      </c>
      <c r="O144" s="100">
        <v>0</v>
      </c>
      <c r="P144" s="101">
        <v>0.92790532112121582</v>
      </c>
      <c r="Q144" s="101">
        <v>1.0726397037506104</v>
      </c>
      <c r="R144" s="101">
        <v>2.0101067423820496</v>
      </c>
      <c r="S144" s="101">
        <v>11.175082981586456</v>
      </c>
      <c r="T144" s="101">
        <v>35.820947498083115</v>
      </c>
      <c r="U144" s="127">
        <f t="shared" si="15"/>
        <v>51.006682246923447</v>
      </c>
    </row>
    <row r="145" spans="1:21">
      <c r="A145" s="72">
        <v>151</v>
      </c>
      <c r="B145" s="80" t="s">
        <v>175</v>
      </c>
      <c r="C145" s="81" t="s">
        <v>176</v>
      </c>
      <c r="D145" s="82"/>
      <c r="E145" s="82"/>
      <c r="F145" s="83"/>
      <c r="G145" s="74">
        <f t="shared" si="13"/>
        <v>5563372.2003980717</v>
      </c>
      <c r="H145" s="75">
        <v>202202.20803640864</v>
      </c>
      <c r="I145" s="76">
        <v>189503.31620574743</v>
      </c>
      <c r="J145" s="76">
        <v>823661.77725744247</v>
      </c>
      <c r="K145" s="76">
        <v>949754.39560556412</v>
      </c>
      <c r="L145" s="76">
        <v>780359.60016107559</v>
      </c>
      <c r="M145" s="76">
        <v>708899.75473022461</v>
      </c>
      <c r="N145" s="124">
        <f t="shared" si="14"/>
        <v>3654381.051996463</v>
      </c>
      <c r="O145" s="75">
        <v>165591.20845395915</v>
      </c>
      <c r="P145" s="76">
        <v>120097.26330535114</v>
      </c>
      <c r="Q145" s="76">
        <v>278529.47240662575</v>
      </c>
      <c r="R145" s="76">
        <v>300748.25286245346</v>
      </c>
      <c r="S145" s="76">
        <v>394207.86824035645</v>
      </c>
      <c r="T145" s="76">
        <v>649817.08313286304</v>
      </c>
      <c r="U145" s="124">
        <f t="shared" si="15"/>
        <v>1908991.1484016089</v>
      </c>
    </row>
    <row r="146" spans="1:21">
      <c r="A146" s="93">
        <v>152</v>
      </c>
      <c r="B146" s="95"/>
      <c r="C146" s="95" t="s">
        <v>6</v>
      </c>
      <c r="D146" s="96" t="s">
        <v>177</v>
      </c>
      <c r="E146" s="104"/>
      <c r="F146" s="105"/>
      <c r="G146" s="99">
        <f t="shared" si="13"/>
        <v>3976663.6428222689</v>
      </c>
      <c r="H146" s="100">
        <v>190705.29800584936</v>
      </c>
      <c r="I146" s="101">
        <v>159802.89875036106</v>
      </c>
      <c r="J146" s="101">
        <v>485242.80864429474</v>
      </c>
      <c r="K146" s="101">
        <v>572010.10218548775</v>
      </c>
      <c r="L146" s="101">
        <v>552944.48058772087</v>
      </c>
      <c r="M146" s="101">
        <v>582051.81037390232</v>
      </c>
      <c r="N146" s="127">
        <f t="shared" si="14"/>
        <v>2542757.3985476159</v>
      </c>
      <c r="O146" s="100">
        <v>154915.41966112063</v>
      </c>
      <c r="P146" s="101">
        <v>97895.399318984244</v>
      </c>
      <c r="Q146" s="101">
        <v>149362.25483331084</v>
      </c>
      <c r="R146" s="101">
        <v>174692.98027074337</v>
      </c>
      <c r="S146" s="101">
        <v>284353.54645901918</v>
      </c>
      <c r="T146" s="101">
        <v>572686.64373147488</v>
      </c>
      <c r="U146" s="127">
        <f t="shared" si="15"/>
        <v>1433906.244274653</v>
      </c>
    </row>
    <row r="147" spans="1:21">
      <c r="A147" s="37">
        <v>153</v>
      </c>
      <c r="B147" s="17"/>
      <c r="C147" s="16"/>
      <c r="D147" s="38" t="s">
        <v>8</v>
      </c>
      <c r="E147" s="49" t="s">
        <v>178</v>
      </c>
      <c r="F147" s="55"/>
      <c r="G147" s="111">
        <f t="shared" si="13"/>
        <v>1498652.7079537248</v>
      </c>
      <c r="H147" s="26">
        <v>40650.238110171398</v>
      </c>
      <c r="I147" s="7">
        <v>58279.68967172876</v>
      </c>
      <c r="J147" s="7">
        <v>320352.41938847303</v>
      </c>
      <c r="K147" s="7">
        <v>324888.94481757283</v>
      </c>
      <c r="L147" s="7">
        <v>238545.46450710297</v>
      </c>
      <c r="M147" s="7">
        <v>121405.37806940079</v>
      </c>
      <c r="N147" s="126">
        <f t="shared" si="14"/>
        <v>1104122.1345644498</v>
      </c>
      <c r="O147" s="26">
        <v>32104.156950015546</v>
      </c>
      <c r="P147" s="7">
        <v>37301.145705020055</v>
      </c>
      <c r="Q147" s="7">
        <v>78886.114854920655</v>
      </c>
      <c r="R147" s="7">
        <v>82272.418423295021</v>
      </c>
      <c r="S147" s="7">
        <v>96181.164248585701</v>
      </c>
      <c r="T147" s="7">
        <v>67785.573207437992</v>
      </c>
      <c r="U147" s="126">
        <f t="shared" si="15"/>
        <v>394530.573389275</v>
      </c>
    </row>
    <row r="148" spans="1:21">
      <c r="A148" s="37">
        <v>154</v>
      </c>
      <c r="B148" s="17"/>
      <c r="C148" s="16"/>
      <c r="D148" s="38" t="s">
        <v>10</v>
      </c>
      <c r="E148" s="49" t="s">
        <v>179</v>
      </c>
      <c r="F148" s="40"/>
      <c r="G148" s="111">
        <f t="shared" si="13"/>
        <v>115026.26728718882</v>
      </c>
      <c r="H148" s="26">
        <v>14206.603091495599</v>
      </c>
      <c r="I148" s="7">
        <v>4148.0442580133677</v>
      </c>
      <c r="J148" s="7">
        <v>8561.2004378112033</v>
      </c>
      <c r="K148" s="7">
        <v>12491.605600077659</v>
      </c>
      <c r="L148" s="7">
        <v>13480.86849505268</v>
      </c>
      <c r="M148" s="7">
        <v>11967.759272728115</v>
      </c>
      <c r="N148" s="126">
        <f t="shared" si="14"/>
        <v>64856.081155178625</v>
      </c>
      <c r="O148" s="26">
        <v>12533.426907682671</v>
      </c>
      <c r="P148" s="7">
        <v>2361.8702049686108</v>
      </c>
      <c r="Q148" s="7">
        <v>5375.7377660423517</v>
      </c>
      <c r="R148" s="7">
        <v>7502.259128132835</v>
      </c>
      <c r="S148" s="7">
        <v>11434.803030034527</v>
      </c>
      <c r="T148" s="7">
        <v>10962.089095149189</v>
      </c>
      <c r="U148" s="126">
        <f t="shared" si="15"/>
        <v>50170.186132010189</v>
      </c>
    </row>
    <row r="149" spans="1:21">
      <c r="A149" s="37">
        <v>155</v>
      </c>
      <c r="B149" s="17"/>
      <c r="C149" s="16"/>
      <c r="D149" s="38" t="s">
        <v>22</v>
      </c>
      <c r="E149" s="49" t="s">
        <v>180</v>
      </c>
      <c r="F149" s="40"/>
      <c r="G149" s="111">
        <f t="shared" si="13"/>
        <v>914368.13916610018</v>
      </c>
      <c r="H149" s="26">
        <v>16565.902600694812</v>
      </c>
      <c r="I149" s="7">
        <v>12801.390497464687</v>
      </c>
      <c r="J149" s="7">
        <v>19961.320145301521</v>
      </c>
      <c r="K149" s="7">
        <v>56084.319098651409</v>
      </c>
      <c r="L149" s="7">
        <v>118329.55021066964</v>
      </c>
      <c r="M149" s="7">
        <v>266727.48072478175</v>
      </c>
      <c r="N149" s="126">
        <f t="shared" si="14"/>
        <v>490469.9632775638</v>
      </c>
      <c r="O149" s="26">
        <v>12189.527178325305</v>
      </c>
      <c r="P149" s="7">
        <v>6035.1988628737818</v>
      </c>
      <c r="Q149" s="7">
        <v>7701.5822121616657</v>
      </c>
      <c r="R149" s="7">
        <v>14289.800915256143</v>
      </c>
      <c r="S149" s="7">
        <v>72961.27314633131</v>
      </c>
      <c r="T149" s="7">
        <v>310720.79357358813</v>
      </c>
      <c r="U149" s="126">
        <f t="shared" si="15"/>
        <v>423898.17588853632</v>
      </c>
    </row>
    <row r="150" spans="1:21">
      <c r="A150" s="37">
        <v>156</v>
      </c>
      <c r="B150" s="17"/>
      <c r="C150" s="16"/>
      <c r="D150" s="38" t="s">
        <v>24</v>
      </c>
      <c r="E150" s="49" t="s">
        <v>181</v>
      </c>
      <c r="F150" s="40"/>
      <c r="G150" s="111">
        <f t="shared" si="13"/>
        <v>168568.09274945545</v>
      </c>
      <c r="H150" s="26">
        <v>13838.320750605533</v>
      </c>
      <c r="I150" s="7">
        <v>5681.2994450926781</v>
      </c>
      <c r="J150" s="7">
        <v>8853.5236845724285</v>
      </c>
      <c r="K150" s="7">
        <v>14868.658956535161</v>
      </c>
      <c r="L150" s="7">
        <v>16590.59670741111</v>
      </c>
      <c r="M150" s="7">
        <v>17131.019951265305</v>
      </c>
      <c r="N150" s="126">
        <f t="shared" si="14"/>
        <v>76963.419495482216</v>
      </c>
      <c r="O150" s="26">
        <v>14609.367234996684</v>
      </c>
      <c r="P150" s="7">
        <v>6102.98235593555</v>
      </c>
      <c r="Q150" s="7">
        <v>14567.702294565737</v>
      </c>
      <c r="R150" s="7">
        <v>15719.394231665879</v>
      </c>
      <c r="S150" s="7">
        <v>16925.207011822611</v>
      </c>
      <c r="T150" s="7">
        <v>23680.020124986768</v>
      </c>
      <c r="U150" s="126">
        <f t="shared" si="15"/>
        <v>91604.673253973233</v>
      </c>
    </row>
    <row r="151" spans="1:21">
      <c r="A151" s="37">
        <v>157</v>
      </c>
      <c r="B151" s="17"/>
      <c r="C151" s="16"/>
      <c r="D151" s="38" t="s">
        <v>26</v>
      </c>
      <c r="E151" s="49" t="s">
        <v>182</v>
      </c>
      <c r="F151" s="40"/>
      <c r="G151" s="111">
        <f t="shared" si="13"/>
        <v>331859.6181453258</v>
      </c>
      <c r="H151" s="26">
        <v>31635.755935137378</v>
      </c>
      <c r="I151" s="7">
        <v>39747.065363623202</v>
      </c>
      <c r="J151" s="7">
        <v>41510.093298390508</v>
      </c>
      <c r="K151" s="7">
        <v>39036.574556931853</v>
      </c>
      <c r="L151" s="7">
        <v>36666.996491894126</v>
      </c>
      <c r="M151" s="7">
        <v>29006.225143805146</v>
      </c>
      <c r="N151" s="126">
        <f t="shared" si="14"/>
        <v>217602.71078978223</v>
      </c>
      <c r="O151" s="26">
        <v>25770.317829391097</v>
      </c>
      <c r="P151" s="7">
        <v>19143.512830135413</v>
      </c>
      <c r="Q151" s="7">
        <v>11876.806002177997</v>
      </c>
      <c r="R151" s="7">
        <v>11699.843647914473</v>
      </c>
      <c r="S151" s="7">
        <v>18273.990029323846</v>
      </c>
      <c r="T151" s="7">
        <v>27492.437016600743</v>
      </c>
      <c r="U151" s="126">
        <f t="shared" si="15"/>
        <v>114256.90735554358</v>
      </c>
    </row>
    <row r="152" spans="1:21">
      <c r="A152" s="37">
        <v>158</v>
      </c>
      <c r="B152" s="12"/>
      <c r="C152" s="12"/>
      <c r="D152" s="52" t="s">
        <v>32</v>
      </c>
      <c r="E152" s="49" t="s">
        <v>183</v>
      </c>
      <c r="F152" s="43"/>
      <c r="G152" s="111">
        <f t="shared" si="13"/>
        <v>58972.532654489827</v>
      </c>
      <c r="H152" s="26">
        <v>3388.2549300198152</v>
      </c>
      <c r="I152" s="7">
        <v>5192.4379310630611</v>
      </c>
      <c r="J152" s="7">
        <v>7813.1882341691526</v>
      </c>
      <c r="K152" s="7">
        <v>8006.5823042867705</v>
      </c>
      <c r="L152" s="7">
        <v>7187.0128588397056</v>
      </c>
      <c r="M152" s="7">
        <v>2954.5323898390343</v>
      </c>
      <c r="N152" s="126">
        <f t="shared" si="14"/>
        <v>34542.008648217539</v>
      </c>
      <c r="O152" s="26">
        <v>3642.7159740832576</v>
      </c>
      <c r="P152" s="7">
        <v>3987.6482319374918</v>
      </c>
      <c r="Q152" s="7">
        <v>4044.4097916088067</v>
      </c>
      <c r="R152" s="7">
        <v>4689.2972564247902</v>
      </c>
      <c r="S152" s="7">
        <v>5117.940495656745</v>
      </c>
      <c r="T152" s="7">
        <v>2948.5122565611964</v>
      </c>
      <c r="U152" s="126">
        <f t="shared" si="15"/>
        <v>24430.524006272288</v>
      </c>
    </row>
    <row r="153" spans="1:21">
      <c r="A153" s="37">
        <v>159</v>
      </c>
      <c r="B153" s="10"/>
      <c r="C153" s="11"/>
      <c r="D153" s="38" t="s">
        <v>34</v>
      </c>
      <c r="E153" s="49" t="s">
        <v>184</v>
      </c>
      <c r="F153" s="51"/>
      <c r="G153" s="111">
        <f t="shared" si="13"/>
        <v>889216.27116195462</v>
      </c>
      <c r="H153" s="26">
        <v>70420.222116310149</v>
      </c>
      <c r="I153" s="7">
        <v>33952.972351886332</v>
      </c>
      <c r="J153" s="7">
        <v>78191.064110994339</v>
      </c>
      <c r="K153" s="7">
        <v>116633.41273498535</v>
      </c>
      <c r="L153" s="7">
        <v>122143.98767888546</v>
      </c>
      <c r="M153" s="7">
        <v>132859.40837198496</v>
      </c>
      <c r="N153" s="126">
        <f t="shared" si="14"/>
        <v>554201.06736504659</v>
      </c>
      <c r="O153" s="26">
        <v>54065.908392894402</v>
      </c>
      <c r="P153" s="7">
        <v>22963.041920428746</v>
      </c>
      <c r="Q153" s="7">
        <v>26909.90311170253</v>
      </c>
      <c r="R153" s="7">
        <v>38519.965890869498</v>
      </c>
      <c r="S153" s="7">
        <v>63459.166210114956</v>
      </c>
      <c r="T153" s="7">
        <v>129097.21827089787</v>
      </c>
      <c r="U153" s="126">
        <f t="shared" si="15"/>
        <v>335015.20379690803</v>
      </c>
    </row>
    <row r="154" spans="1:21">
      <c r="A154" s="93">
        <v>160</v>
      </c>
      <c r="B154" s="94"/>
      <c r="C154" s="95" t="s">
        <v>61</v>
      </c>
      <c r="D154" s="96" t="s">
        <v>185</v>
      </c>
      <c r="E154" s="97"/>
      <c r="F154" s="98"/>
      <c r="G154" s="99">
        <f t="shared" si="13"/>
        <v>1586708.5873675481</v>
      </c>
      <c r="H154" s="100">
        <v>11496.910697865562</v>
      </c>
      <c r="I154" s="101">
        <v>29700.414995877072</v>
      </c>
      <c r="J154" s="101">
        <v>338418.97388508916</v>
      </c>
      <c r="K154" s="101">
        <v>377744.30277317762</v>
      </c>
      <c r="L154" s="101">
        <v>227415.12182623148</v>
      </c>
      <c r="M154" s="101">
        <v>126847.95809303969</v>
      </c>
      <c r="N154" s="127">
        <f t="shared" si="14"/>
        <v>1111623.6822712806</v>
      </c>
      <c r="O154" s="100">
        <v>10675.788269057244</v>
      </c>
      <c r="P154" s="101">
        <v>22201.86484833993</v>
      </c>
      <c r="Q154" s="101">
        <v>129167.22148006409</v>
      </c>
      <c r="R154" s="101">
        <v>126055.27906228602</v>
      </c>
      <c r="S154" s="101">
        <v>109854.32028314471</v>
      </c>
      <c r="T154" s="101">
        <v>77130.431153375655</v>
      </c>
      <c r="U154" s="127">
        <f t="shared" si="15"/>
        <v>475084.90509626764</v>
      </c>
    </row>
    <row r="155" spans="1:21">
      <c r="A155" s="37">
        <v>161</v>
      </c>
      <c r="B155" s="17"/>
      <c r="C155" s="16"/>
      <c r="D155" s="38" t="s">
        <v>8</v>
      </c>
      <c r="E155" s="49" t="s">
        <v>186</v>
      </c>
      <c r="F155" s="40"/>
      <c r="G155" s="111">
        <f t="shared" si="13"/>
        <v>896206.72603515978</v>
      </c>
      <c r="H155" s="26">
        <v>0</v>
      </c>
      <c r="I155" s="7">
        <v>5776.0061853481457</v>
      </c>
      <c r="J155" s="7">
        <v>116310.86884903908</v>
      </c>
      <c r="K155" s="7">
        <v>187256.93672892451</v>
      </c>
      <c r="L155" s="7">
        <v>159225.52972159535</v>
      </c>
      <c r="M155" s="7">
        <v>110994.46789896488</v>
      </c>
      <c r="N155" s="126">
        <f t="shared" si="14"/>
        <v>579563.80938387197</v>
      </c>
      <c r="O155" s="26">
        <v>0</v>
      </c>
      <c r="P155" s="7">
        <v>4376.5585561484804</v>
      </c>
      <c r="Q155" s="7">
        <v>78700.462509706616</v>
      </c>
      <c r="R155" s="7">
        <v>80378.464872092009</v>
      </c>
      <c r="S155" s="7">
        <v>86820.729648038745</v>
      </c>
      <c r="T155" s="7">
        <v>66366.701065301895</v>
      </c>
      <c r="U155" s="126">
        <f t="shared" si="15"/>
        <v>316642.91665128776</v>
      </c>
    </row>
    <row r="156" spans="1:21">
      <c r="A156" s="37">
        <v>162</v>
      </c>
      <c r="B156" s="17"/>
      <c r="C156" s="16"/>
      <c r="D156" s="38" t="s">
        <v>10</v>
      </c>
      <c r="E156" s="49" t="s">
        <v>187</v>
      </c>
      <c r="F156" s="55"/>
      <c r="G156" s="111">
        <f t="shared" si="13"/>
        <v>485766.79335956631</v>
      </c>
      <c r="H156" s="26">
        <v>9596.0327035684895</v>
      </c>
      <c r="I156" s="7">
        <v>10063.453816901892</v>
      </c>
      <c r="J156" s="7">
        <v>157673.87286297977</v>
      </c>
      <c r="K156" s="7">
        <v>136755.0546965152</v>
      </c>
      <c r="L156" s="7">
        <v>52202.010107755661</v>
      </c>
      <c r="M156" s="7">
        <v>13165.963338918984</v>
      </c>
      <c r="N156" s="126">
        <f t="shared" si="14"/>
        <v>379456.38752663997</v>
      </c>
      <c r="O156" s="26">
        <v>8745.4019546197524</v>
      </c>
      <c r="P156" s="7">
        <v>6881.461163956672</v>
      </c>
      <c r="Q156" s="7">
        <v>33085.058987531811</v>
      </c>
      <c r="R156" s="7">
        <v>31694.308103278279</v>
      </c>
      <c r="S156" s="7">
        <v>16663.941567793489</v>
      </c>
      <c r="T156" s="7">
        <v>9240.2340557463467</v>
      </c>
      <c r="U156" s="126">
        <f t="shared" si="15"/>
        <v>106310.40583292635</v>
      </c>
    </row>
    <row r="157" spans="1:21" ht="12.6" thickBot="1">
      <c r="A157" s="56">
        <v>163</v>
      </c>
      <c r="B157" s="57"/>
      <c r="C157" s="58"/>
      <c r="D157" s="59" t="s">
        <v>22</v>
      </c>
      <c r="E157" s="60" t="s">
        <v>188</v>
      </c>
      <c r="F157" s="61"/>
      <c r="G157" s="114">
        <f t="shared" si="13"/>
        <v>204735.06511746129</v>
      </c>
      <c r="H157" s="27">
        <v>1900.8781168977771</v>
      </c>
      <c r="I157" s="28">
        <v>13860.955046789873</v>
      </c>
      <c r="J157" s="28">
        <v>64434.233438214491</v>
      </c>
      <c r="K157" s="28">
        <v>53732.30577912787</v>
      </c>
      <c r="L157" s="28">
        <v>15987.58344809647</v>
      </c>
      <c r="M157" s="28">
        <v>2687.5281452337294</v>
      </c>
      <c r="N157" s="128">
        <f t="shared" si="14"/>
        <v>152603.48397436019</v>
      </c>
      <c r="O157" s="27">
        <v>1930.3863224104844</v>
      </c>
      <c r="P157" s="28">
        <v>10943.844785163164</v>
      </c>
      <c r="Q157" s="28">
        <v>17381.697287181276</v>
      </c>
      <c r="R157" s="28">
        <v>13982.504363155531</v>
      </c>
      <c r="S157" s="28">
        <v>6369.650979685015</v>
      </c>
      <c r="T157" s="28">
        <v>1523.4974055056282</v>
      </c>
      <c r="U157" s="128">
        <f t="shared" si="15"/>
        <v>52131.581143101102</v>
      </c>
    </row>
  </sheetData>
  <mergeCells count="4">
    <mergeCell ref="H5:N5"/>
    <mergeCell ref="O5:U5"/>
    <mergeCell ref="C11:F11"/>
    <mergeCell ref="C3:D3"/>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U157"/>
  <sheetViews>
    <sheetView workbookViewId="0">
      <pane xSplit="6" ySplit="9" topLeftCell="G10" activePane="bottomRight" state="frozen"/>
      <selection activeCell="G10" sqref="G10"/>
      <selection pane="topRight" activeCell="G10" sqref="G10"/>
      <selection pane="bottomLeft" activeCell="G10" sqref="G10"/>
      <selection pane="bottomRight" activeCell="A7" sqref="A7:XFD8"/>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228</v>
      </c>
    </row>
    <row r="2" spans="1:21" ht="13.8">
      <c r="A2" s="1" t="s">
        <v>193</v>
      </c>
      <c r="C2" s="201" t="s">
        <v>207</v>
      </c>
      <c r="E2" s="201"/>
      <c r="F2" s="201"/>
      <c r="G2" s="6"/>
      <c r="H2" s="6"/>
    </row>
    <row r="3" spans="1:21" ht="13.8">
      <c r="A3" s="1" t="s">
        <v>194</v>
      </c>
      <c r="C3" s="280">
        <v>2045</v>
      </c>
      <c r="D3" s="280"/>
      <c r="E3" s="129"/>
    </row>
    <row r="4" spans="1:21" ht="12.6" thickBot="1">
      <c r="B4" s="6"/>
      <c r="C4" s="6"/>
    </row>
    <row r="5" spans="1:21" s="18" customFormat="1">
      <c r="A5" s="30"/>
      <c r="B5" s="31"/>
      <c r="C5" s="31"/>
      <c r="D5" s="31"/>
      <c r="E5" s="31"/>
      <c r="F5" s="32" t="s">
        <v>195</v>
      </c>
      <c r="G5" s="112" t="s">
        <v>190</v>
      </c>
      <c r="H5" s="281" t="s">
        <v>191</v>
      </c>
      <c r="I5" s="282"/>
      <c r="J5" s="282"/>
      <c r="K5" s="282"/>
      <c r="L5" s="282"/>
      <c r="M5" s="282"/>
      <c r="N5" s="283"/>
      <c r="O5" s="281" t="s">
        <v>192</v>
      </c>
      <c r="P5" s="282"/>
      <c r="Q5" s="282"/>
      <c r="R5" s="282"/>
      <c r="S5" s="282"/>
      <c r="T5" s="282"/>
      <c r="U5" s="283"/>
    </row>
    <row r="6" spans="1:21" s="18" customFormat="1" ht="12.6" thickBot="1">
      <c r="A6" s="33"/>
      <c r="B6" s="21"/>
      <c r="C6" s="21"/>
      <c r="D6" s="21"/>
      <c r="E6" s="21"/>
      <c r="F6" s="34" t="s">
        <v>196</v>
      </c>
      <c r="G6" s="113" t="s">
        <v>1</v>
      </c>
      <c r="H6" s="24" t="s">
        <v>217</v>
      </c>
      <c r="I6" s="20" t="s">
        <v>197</v>
      </c>
      <c r="J6" s="20" t="s">
        <v>198</v>
      </c>
      <c r="K6" s="20" t="s">
        <v>200</v>
      </c>
      <c r="L6" s="20" t="s">
        <v>201</v>
      </c>
      <c r="M6" s="20" t="s">
        <v>199</v>
      </c>
      <c r="N6" s="120" t="s">
        <v>1</v>
      </c>
      <c r="O6" s="24" t="s">
        <v>217</v>
      </c>
      <c r="P6" s="20" t="s">
        <v>197</v>
      </c>
      <c r="Q6" s="20" t="s">
        <v>198</v>
      </c>
      <c r="R6" s="20" t="s">
        <v>200</v>
      </c>
      <c r="S6" s="20" t="s">
        <v>201</v>
      </c>
      <c r="T6" s="20" t="s">
        <v>199</v>
      </c>
      <c r="U6" s="120" t="s">
        <v>1</v>
      </c>
    </row>
    <row r="7" spans="1:21" ht="12.9" thickTop="1" thickBot="1">
      <c r="A7" s="69" t="s">
        <v>0</v>
      </c>
      <c r="B7" s="70"/>
      <c r="C7" s="70"/>
      <c r="D7" s="70"/>
      <c r="E7" s="70"/>
      <c r="F7" s="71"/>
      <c r="G7" s="149">
        <f t="shared" ref="G7" si="0">N7+U7</f>
        <v>9498328.1516631246</v>
      </c>
      <c r="H7" s="146">
        <v>358172.15443691611</v>
      </c>
      <c r="I7" s="147">
        <v>700595.16732628644</v>
      </c>
      <c r="J7" s="147">
        <v>1028088.1647542715</v>
      </c>
      <c r="K7" s="147">
        <v>1244780.0857372135</v>
      </c>
      <c r="L7" s="147">
        <v>994613.1494281739</v>
      </c>
      <c r="M7" s="147">
        <v>449391.2594390735</v>
      </c>
      <c r="N7" s="148">
        <f>SUM(H7:M7)</f>
        <v>4775639.981121935</v>
      </c>
      <c r="O7" s="146">
        <v>340190.4040825516</v>
      </c>
      <c r="P7" s="147">
        <v>664356.84523722529</v>
      </c>
      <c r="Q7" s="147">
        <v>970990.38000027835</v>
      </c>
      <c r="R7" s="147">
        <v>1178909.1826135665</v>
      </c>
      <c r="S7" s="147">
        <v>1012328.2850683331</v>
      </c>
      <c r="T7" s="147">
        <v>555913.0735392347</v>
      </c>
      <c r="U7" s="148">
        <f>SUM(O7:T7)</f>
        <v>4722688.1705411896</v>
      </c>
    </row>
    <row r="8" spans="1:21" ht="12.9" thickTop="1" thickBot="1">
      <c r="A8" s="69"/>
      <c r="B8" s="70"/>
      <c r="C8" s="70"/>
      <c r="D8" s="70"/>
      <c r="E8" s="70"/>
      <c r="F8" s="71"/>
      <c r="G8" s="149"/>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1">N10+U10</f>
        <v>85532626.535109222</v>
      </c>
      <c r="H10" s="67">
        <v>1441236.3602323532</v>
      </c>
      <c r="I10" s="68">
        <v>405142.43607628345</v>
      </c>
      <c r="J10" s="68">
        <v>1502801.5137529373</v>
      </c>
      <c r="K10" s="68">
        <v>3245445.2954483032</v>
      </c>
      <c r="L10" s="68">
        <v>10117812.906707764</v>
      </c>
      <c r="M10" s="68">
        <v>26833425.191162109</v>
      </c>
      <c r="N10" s="123">
        <f t="shared" ref="N10:N73" si="2">SUM(H10:M10)</f>
        <v>43545863.70337975</v>
      </c>
      <c r="O10" s="67">
        <v>1310269.5429894924</v>
      </c>
      <c r="P10" s="68">
        <v>350541.74939638376</v>
      </c>
      <c r="Q10" s="68">
        <v>883140.6087949276</v>
      </c>
      <c r="R10" s="68">
        <v>2022700.3332738876</v>
      </c>
      <c r="S10" s="68">
        <v>7450411.3082122803</v>
      </c>
      <c r="T10" s="68">
        <v>29969699.2890625</v>
      </c>
      <c r="U10" s="123">
        <f t="shared" ref="U10:U73" si="3">SUM(O10:T10)</f>
        <v>41986762.831729472</v>
      </c>
    </row>
    <row r="11" spans="1:21" s="19" customFormat="1" ht="15" customHeight="1">
      <c r="A11" s="72">
        <v>1</v>
      </c>
      <c r="B11" s="73" t="s">
        <v>4</v>
      </c>
      <c r="C11" s="266" t="s">
        <v>5</v>
      </c>
      <c r="D11" s="267"/>
      <c r="E11" s="267"/>
      <c r="F11" s="268"/>
      <c r="G11" s="74">
        <f t="shared" si="1"/>
        <v>9666058.5421220884</v>
      </c>
      <c r="H11" s="75">
        <v>866682.02001047134</v>
      </c>
      <c r="I11" s="76">
        <v>98752.42043697834</v>
      </c>
      <c r="J11" s="76">
        <v>229519.54798473045</v>
      </c>
      <c r="K11" s="76">
        <v>542636.65232473612</v>
      </c>
      <c r="L11" s="76">
        <v>831688.15637803078</v>
      </c>
      <c r="M11" s="76">
        <v>2336496.3856878281</v>
      </c>
      <c r="N11" s="124">
        <f t="shared" si="2"/>
        <v>4905775.1828227751</v>
      </c>
      <c r="O11" s="75">
        <v>774185.04232269526</v>
      </c>
      <c r="P11" s="76">
        <v>102901.38354877662</v>
      </c>
      <c r="Q11" s="76">
        <v>267694.06569676101</v>
      </c>
      <c r="R11" s="76">
        <v>416760.51867257059</v>
      </c>
      <c r="S11" s="76">
        <v>611268.98983800411</v>
      </c>
      <c r="T11" s="76">
        <v>2587473.3592205048</v>
      </c>
      <c r="U11" s="124">
        <f t="shared" si="3"/>
        <v>4760283.3592993123</v>
      </c>
    </row>
    <row r="12" spans="1:21" s="18" customFormat="1">
      <c r="A12" s="85">
        <v>2</v>
      </c>
      <c r="B12" s="86"/>
      <c r="C12" s="86" t="s">
        <v>6</v>
      </c>
      <c r="D12" s="87" t="s">
        <v>7</v>
      </c>
      <c r="E12" s="88"/>
      <c r="F12" s="89"/>
      <c r="G12" s="90">
        <f t="shared" si="1"/>
        <v>4100773.894272997</v>
      </c>
      <c r="H12" s="91">
        <v>147940.81727879762</v>
      </c>
      <c r="I12" s="92">
        <v>74599.245423067361</v>
      </c>
      <c r="J12" s="92">
        <v>184134.83419021405</v>
      </c>
      <c r="K12" s="92">
        <v>451391.12276960909</v>
      </c>
      <c r="L12" s="92">
        <v>516672.23409807682</v>
      </c>
      <c r="M12" s="92">
        <v>813401.64224004745</v>
      </c>
      <c r="N12" s="125">
        <f t="shared" si="2"/>
        <v>2188139.8959998125</v>
      </c>
      <c r="O12" s="91">
        <v>149652.41306810931</v>
      </c>
      <c r="P12" s="92">
        <v>76974.266633494757</v>
      </c>
      <c r="Q12" s="92">
        <v>148446.24271853082</v>
      </c>
      <c r="R12" s="92">
        <v>265293.37041795254</v>
      </c>
      <c r="S12" s="92">
        <v>360119.11628395319</v>
      </c>
      <c r="T12" s="92">
        <v>912148.58915114403</v>
      </c>
      <c r="U12" s="125">
        <f t="shared" si="3"/>
        <v>1912633.9982731845</v>
      </c>
    </row>
    <row r="13" spans="1:21">
      <c r="A13" s="37">
        <v>3</v>
      </c>
      <c r="B13" s="17"/>
      <c r="C13" s="16"/>
      <c r="D13" s="38" t="s">
        <v>8</v>
      </c>
      <c r="E13" s="39" t="s">
        <v>9</v>
      </c>
      <c r="F13" s="40"/>
      <c r="G13" s="111">
        <f t="shared" si="1"/>
        <v>1050053.5698072284</v>
      </c>
      <c r="H13" s="26">
        <v>7299.2485215300758</v>
      </c>
      <c r="I13" s="7">
        <v>3912.6128880285009</v>
      </c>
      <c r="J13" s="7">
        <v>57391.767571948905</v>
      </c>
      <c r="K13" s="7">
        <v>146918.05582808063</v>
      </c>
      <c r="L13" s="7">
        <v>215398.07426674766</v>
      </c>
      <c r="M13" s="7">
        <v>227396.53920588654</v>
      </c>
      <c r="N13" s="126">
        <f t="shared" si="2"/>
        <v>658316.29828222236</v>
      </c>
      <c r="O13" s="26">
        <v>7830.6816582055126</v>
      </c>
      <c r="P13" s="7">
        <v>5118.9964972785656</v>
      </c>
      <c r="Q13" s="7">
        <v>37425.605741390696</v>
      </c>
      <c r="R13" s="7">
        <v>70694.461172569907</v>
      </c>
      <c r="S13" s="7">
        <v>109782.09750322498</v>
      </c>
      <c r="T13" s="7">
        <v>160885.42895233643</v>
      </c>
      <c r="U13" s="126">
        <f t="shared" si="3"/>
        <v>391737.2715250061</v>
      </c>
    </row>
    <row r="14" spans="1:21">
      <c r="A14" s="37">
        <v>4</v>
      </c>
      <c r="B14" s="41"/>
      <c r="C14" s="16"/>
      <c r="D14" s="38" t="s">
        <v>10</v>
      </c>
      <c r="E14" s="39" t="s">
        <v>11</v>
      </c>
      <c r="F14" s="40"/>
      <c r="G14" s="111">
        <f t="shared" si="1"/>
        <v>33012.725510588934</v>
      </c>
      <c r="H14" s="26">
        <v>8695.2352380348239</v>
      </c>
      <c r="I14" s="7">
        <v>1657.6988198945328</v>
      </c>
      <c r="J14" s="7">
        <v>151.12714772646723</v>
      </c>
      <c r="K14" s="7">
        <v>347.6854552179575</v>
      </c>
      <c r="L14" s="7">
        <v>448.00744737288915</v>
      </c>
      <c r="M14" s="7">
        <v>529.90584251022665</v>
      </c>
      <c r="N14" s="126">
        <f t="shared" si="2"/>
        <v>11829.659950756897</v>
      </c>
      <c r="O14" s="26">
        <v>10611.046599067671</v>
      </c>
      <c r="P14" s="7">
        <v>3176.9206468033299</v>
      </c>
      <c r="Q14" s="7">
        <v>1650.7672642896359</v>
      </c>
      <c r="R14" s="7">
        <v>1474.570241862908</v>
      </c>
      <c r="S14" s="7">
        <v>1563.7310944693163</v>
      </c>
      <c r="T14" s="7">
        <v>2706.0297133391723</v>
      </c>
      <c r="U14" s="126">
        <f t="shared" si="3"/>
        <v>21183.065559832034</v>
      </c>
    </row>
    <row r="15" spans="1:21">
      <c r="A15" s="37">
        <v>5</v>
      </c>
      <c r="B15" s="41"/>
      <c r="C15" s="16"/>
      <c r="D15" s="8"/>
      <c r="E15" s="17" t="s">
        <v>12</v>
      </c>
      <c r="F15" s="42" t="s">
        <v>13</v>
      </c>
      <c r="G15" s="111">
        <f t="shared" si="1"/>
        <v>27107.158454487479</v>
      </c>
      <c r="H15" s="26">
        <v>8695.2352380348239</v>
      </c>
      <c r="I15" s="7">
        <v>1654.8796607708209</v>
      </c>
      <c r="J15" s="7">
        <v>127.97564165377844</v>
      </c>
      <c r="K15" s="7">
        <v>305.75031164777465</v>
      </c>
      <c r="L15" s="7">
        <v>418.67579592484981</v>
      </c>
      <c r="M15" s="7">
        <v>475.69338546867948</v>
      </c>
      <c r="N15" s="126">
        <f t="shared" si="2"/>
        <v>11678.210033500727</v>
      </c>
      <c r="O15" s="26">
        <v>10611.046599067671</v>
      </c>
      <c r="P15" s="7">
        <v>3157.7888289979219</v>
      </c>
      <c r="Q15" s="7">
        <v>406.39688606724667</v>
      </c>
      <c r="R15" s="7">
        <v>208.35656453215051</v>
      </c>
      <c r="S15" s="7">
        <v>363.63600056571886</v>
      </c>
      <c r="T15" s="7">
        <v>681.72354175604414</v>
      </c>
      <c r="U15" s="126">
        <f t="shared" si="3"/>
        <v>15428.948420986753</v>
      </c>
    </row>
    <row r="16" spans="1:21">
      <c r="A16" s="37">
        <v>6</v>
      </c>
      <c r="B16" s="41"/>
      <c r="C16" s="16"/>
      <c r="D16" s="8"/>
      <c r="E16" s="17" t="s">
        <v>14</v>
      </c>
      <c r="F16" s="42" t="s">
        <v>15</v>
      </c>
      <c r="G16" s="111">
        <f t="shared" si="1"/>
        <v>1146.186283626977</v>
      </c>
      <c r="H16" s="26">
        <v>0</v>
      </c>
      <c r="I16" s="7">
        <v>0</v>
      </c>
      <c r="J16" s="7">
        <v>0</v>
      </c>
      <c r="K16" s="7">
        <v>0</v>
      </c>
      <c r="L16" s="7">
        <v>0</v>
      </c>
      <c r="M16" s="7">
        <v>0</v>
      </c>
      <c r="N16" s="126">
        <f t="shared" si="2"/>
        <v>0</v>
      </c>
      <c r="O16" s="26">
        <v>0</v>
      </c>
      <c r="P16" s="7">
        <v>5.3434775241197485</v>
      </c>
      <c r="Q16" s="7">
        <v>287.93557164716549</v>
      </c>
      <c r="R16" s="7">
        <v>223.09026322071441</v>
      </c>
      <c r="S16" s="7">
        <v>214.22934722562786</v>
      </c>
      <c r="T16" s="7">
        <v>415.58762400934938</v>
      </c>
      <c r="U16" s="126">
        <f t="shared" si="3"/>
        <v>1146.186283626977</v>
      </c>
    </row>
    <row r="17" spans="1:21">
      <c r="A17" s="37">
        <v>7</v>
      </c>
      <c r="B17" s="41"/>
      <c r="C17" s="16"/>
      <c r="D17" s="8"/>
      <c r="E17" s="17" t="s">
        <v>16</v>
      </c>
      <c r="F17" s="42" t="s">
        <v>17</v>
      </c>
      <c r="G17" s="111">
        <f t="shared" si="1"/>
        <v>3317.8774039216692</v>
      </c>
      <c r="H17" s="26">
        <v>0</v>
      </c>
      <c r="I17" s="7">
        <v>1.8476665086254798</v>
      </c>
      <c r="J17" s="7">
        <v>17.233191890552916</v>
      </c>
      <c r="K17" s="7">
        <v>26.877368982204644</v>
      </c>
      <c r="L17" s="7">
        <v>14.402368098100851</v>
      </c>
      <c r="M17" s="7">
        <v>32.024538455261791</v>
      </c>
      <c r="N17" s="126">
        <f t="shared" si="2"/>
        <v>92.385133934745681</v>
      </c>
      <c r="O17" s="26">
        <v>0</v>
      </c>
      <c r="P17" s="7">
        <v>9.380262102563961</v>
      </c>
      <c r="Q17" s="7">
        <v>612.49296425916691</v>
      </c>
      <c r="R17" s="7">
        <v>671.04824878368527</v>
      </c>
      <c r="S17" s="7">
        <v>677.69591638864949</v>
      </c>
      <c r="T17" s="7">
        <v>1254.874878452858</v>
      </c>
      <c r="U17" s="126">
        <f t="shared" si="3"/>
        <v>3225.4922699869235</v>
      </c>
    </row>
    <row r="18" spans="1:21">
      <c r="A18" s="37">
        <v>8</v>
      </c>
      <c r="B18" s="41"/>
      <c r="C18" s="12"/>
      <c r="D18" s="12"/>
      <c r="E18" s="17" t="s">
        <v>18</v>
      </c>
      <c r="F18" s="42" t="s">
        <v>19</v>
      </c>
      <c r="G18" s="111">
        <f t="shared" si="1"/>
        <v>0</v>
      </c>
      <c r="H18" s="26">
        <v>0</v>
      </c>
      <c r="I18" s="7">
        <v>0</v>
      </c>
      <c r="J18" s="7">
        <v>0</v>
      </c>
      <c r="K18" s="7">
        <v>0</v>
      </c>
      <c r="L18" s="7">
        <v>0</v>
      </c>
      <c r="M18" s="7">
        <v>0</v>
      </c>
      <c r="N18" s="126">
        <f t="shared" si="2"/>
        <v>0</v>
      </c>
      <c r="O18" s="26">
        <v>0</v>
      </c>
      <c r="P18" s="7">
        <v>0</v>
      </c>
      <c r="Q18" s="7">
        <v>0</v>
      </c>
      <c r="R18" s="7">
        <v>0</v>
      </c>
      <c r="S18" s="7">
        <v>0</v>
      </c>
      <c r="T18" s="7">
        <v>0</v>
      </c>
      <c r="U18" s="126">
        <f t="shared" si="3"/>
        <v>0</v>
      </c>
    </row>
    <row r="19" spans="1:21">
      <c r="A19" s="37">
        <v>9</v>
      </c>
      <c r="B19" s="41"/>
      <c r="C19" s="16"/>
      <c r="D19" s="8"/>
      <c r="E19" s="17" t="s">
        <v>20</v>
      </c>
      <c r="F19" s="42" t="s">
        <v>21</v>
      </c>
      <c r="G19" s="111">
        <f t="shared" si="1"/>
        <v>1441.5033602207855</v>
      </c>
      <c r="H19" s="26">
        <v>0</v>
      </c>
      <c r="I19" s="7">
        <v>0.97152328314746228</v>
      </c>
      <c r="J19" s="7">
        <v>5.9183146973914518</v>
      </c>
      <c r="K19" s="7">
        <v>15.05777728652356</v>
      </c>
      <c r="L19" s="7">
        <v>14.929284219357214</v>
      </c>
      <c r="M19" s="7">
        <v>22.187916179947933</v>
      </c>
      <c r="N19" s="126">
        <f t="shared" si="2"/>
        <v>59.064815666367622</v>
      </c>
      <c r="O19" s="26">
        <v>0</v>
      </c>
      <c r="P19" s="7">
        <v>4.4080814347692012</v>
      </c>
      <c r="Q19" s="7">
        <v>343.94184428142034</v>
      </c>
      <c r="R19" s="7">
        <v>372.0751630255254</v>
      </c>
      <c r="S19" s="7">
        <v>308.16982358100358</v>
      </c>
      <c r="T19" s="7">
        <v>353.8436322316993</v>
      </c>
      <c r="U19" s="126">
        <f t="shared" si="3"/>
        <v>1382.4385445544178</v>
      </c>
    </row>
    <row r="20" spans="1:21">
      <c r="A20" s="37">
        <v>10</v>
      </c>
      <c r="B20" s="41"/>
      <c r="C20" s="16"/>
      <c r="D20" s="38" t="s">
        <v>22</v>
      </c>
      <c r="E20" s="39" t="s">
        <v>23</v>
      </c>
      <c r="F20" s="40"/>
      <c r="G20" s="111">
        <f t="shared" si="1"/>
        <v>522158.51835081365</v>
      </c>
      <c r="H20" s="26">
        <v>9786.0549355712137</v>
      </c>
      <c r="I20" s="7">
        <v>8402.4074970583897</v>
      </c>
      <c r="J20" s="7">
        <v>32967.922814613208</v>
      </c>
      <c r="K20" s="7">
        <v>184576.31205907464</v>
      </c>
      <c r="L20" s="7">
        <v>79954.185519744176</v>
      </c>
      <c r="M20" s="7">
        <v>9675.3532463144511</v>
      </c>
      <c r="N20" s="126">
        <f t="shared" si="2"/>
        <v>325362.23607237608</v>
      </c>
      <c r="O20" s="26">
        <v>9473.3875372145558</v>
      </c>
      <c r="P20" s="7">
        <v>7672.4670954346657</v>
      </c>
      <c r="Q20" s="7">
        <v>28928.544833492488</v>
      </c>
      <c r="R20" s="7">
        <v>105534.12645675364</v>
      </c>
      <c r="S20" s="7">
        <v>38845.008846122306</v>
      </c>
      <c r="T20" s="7">
        <v>6342.7475094199181</v>
      </c>
      <c r="U20" s="126">
        <f t="shared" si="3"/>
        <v>196796.28227843757</v>
      </c>
    </row>
    <row r="21" spans="1:21">
      <c r="A21" s="37">
        <v>11</v>
      </c>
      <c r="B21" s="41"/>
      <c r="C21" s="16"/>
      <c r="D21" s="38" t="s">
        <v>24</v>
      </c>
      <c r="E21" s="39" t="s">
        <v>25</v>
      </c>
      <c r="F21" s="40"/>
      <c r="G21" s="111">
        <f t="shared" si="1"/>
        <v>1274268.5819611265</v>
      </c>
      <c r="H21" s="26">
        <v>41891.282528935044</v>
      </c>
      <c r="I21" s="7">
        <v>13460.627668917121</v>
      </c>
      <c r="J21" s="7">
        <v>29995.686016125605</v>
      </c>
      <c r="K21" s="7">
        <v>49504.973310173023</v>
      </c>
      <c r="L21" s="7">
        <v>112181.12553794123</v>
      </c>
      <c r="M21" s="7">
        <v>328833.59797130525</v>
      </c>
      <c r="N21" s="126">
        <f t="shared" si="2"/>
        <v>575867.29303339729</v>
      </c>
      <c r="O21" s="26">
        <v>42770.352719774295</v>
      </c>
      <c r="P21" s="7">
        <v>13430.787198238502</v>
      </c>
      <c r="Q21" s="7">
        <v>28768.302256133407</v>
      </c>
      <c r="R21" s="7">
        <v>37301.885422201594</v>
      </c>
      <c r="S21" s="7">
        <v>117684.80921867397</v>
      </c>
      <c r="T21" s="7">
        <v>458445.1521127075</v>
      </c>
      <c r="U21" s="126">
        <f t="shared" si="3"/>
        <v>698401.28892772924</v>
      </c>
    </row>
    <row r="22" spans="1:21">
      <c r="A22" s="37">
        <v>12</v>
      </c>
      <c r="B22" s="41"/>
      <c r="C22" s="16"/>
      <c r="D22" s="38" t="s">
        <v>26</v>
      </c>
      <c r="E22" s="39" t="s">
        <v>27</v>
      </c>
      <c r="F22" s="40"/>
      <c r="G22" s="111">
        <f t="shared" si="1"/>
        <v>49044.164672751795</v>
      </c>
      <c r="H22" s="26">
        <v>10238.217042902128</v>
      </c>
      <c r="I22" s="7">
        <v>3031.5625636679179</v>
      </c>
      <c r="J22" s="7">
        <v>2455.7200967511453</v>
      </c>
      <c r="K22" s="7">
        <v>2878.5038641727879</v>
      </c>
      <c r="L22" s="7">
        <v>3550.8997343350784</v>
      </c>
      <c r="M22" s="7">
        <v>3773.3064717155066</v>
      </c>
      <c r="N22" s="126">
        <f t="shared" si="2"/>
        <v>25928.209773544564</v>
      </c>
      <c r="O22" s="26">
        <v>9930.552330838269</v>
      </c>
      <c r="P22" s="7">
        <v>3983.2811991923313</v>
      </c>
      <c r="Q22" s="7">
        <v>1746.6170580303587</v>
      </c>
      <c r="R22" s="7">
        <v>1524.6879716402618</v>
      </c>
      <c r="S22" s="7">
        <v>2317.5268313222332</v>
      </c>
      <c r="T22" s="7">
        <v>3613.2895081837778</v>
      </c>
      <c r="U22" s="126">
        <f t="shared" si="3"/>
        <v>23115.95489920723</v>
      </c>
    </row>
    <row r="23" spans="1:21">
      <c r="A23" s="37">
        <v>13</v>
      </c>
      <c r="B23" s="41"/>
      <c r="C23" s="16"/>
      <c r="D23" s="8"/>
      <c r="E23" s="17" t="s">
        <v>12</v>
      </c>
      <c r="F23" s="42" t="s">
        <v>28</v>
      </c>
      <c r="G23" s="111">
        <f t="shared" si="1"/>
        <v>3507.5404058513477</v>
      </c>
      <c r="H23" s="26">
        <v>53.991060561918559</v>
      </c>
      <c r="I23" s="7">
        <v>1008.6956406346799</v>
      </c>
      <c r="J23" s="7">
        <v>230.21866920830735</v>
      </c>
      <c r="K23" s="7">
        <v>112.33670508668092</v>
      </c>
      <c r="L23" s="7">
        <v>70.628610818954257</v>
      </c>
      <c r="M23" s="7">
        <v>7.6649865210056305</v>
      </c>
      <c r="N23" s="126">
        <f t="shared" si="2"/>
        <v>1483.5356728315467</v>
      </c>
      <c r="O23" s="26">
        <v>45.985107159728216</v>
      </c>
      <c r="P23" s="7">
        <v>1533.4942409498067</v>
      </c>
      <c r="Q23" s="7">
        <v>293.12209688025905</v>
      </c>
      <c r="R23" s="7">
        <v>101.69969189798212</v>
      </c>
      <c r="S23" s="7">
        <v>39.751492994055297</v>
      </c>
      <c r="T23" s="7">
        <v>9.9521031379699707</v>
      </c>
      <c r="U23" s="126">
        <f t="shared" si="3"/>
        <v>2024.0047330198013</v>
      </c>
    </row>
    <row r="24" spans="1:21">
      <c r="A24" s="37">
        <v>14</v>
      </c>
      <c r="B24" s="17"/>
      <c r="C24" s="16"/>
      <c r="D24" s="8"/>
      <c r="E24" s="17" t="s">
        <v>14</v>
      </c>
      <c r="F24" s="42" t="s">
        <v>29</v>
      </c>
      <c r="G24" s="111">
        <f t="shared" si="1"/>
        <v>469.90515772980939</v>
      </c>
      <c r="H24" s="26">
        <v>102.56106158175456</v>
      </c>
      <c r="I24" s="7">
        <v>43.275928708804713</v>
      </c>
      <c r="J24" s="7">
        <v>33.047482960540947</v>
      </c>
      <c r="K24" s="7">
        <v>37.802499384750263</v>
      </c>
      <c r="L24" s="7">
        <v>29.014627543510869</v>
      </c>
      <c r="M24" s="7">
        <v>2.4935231506824493</v>
      </c>
      <c r="N24" s="126">
        <f t="shared" si="2"/>
        <v>248.1951233300438</v>
      </c>
      <c r="O24" s="26">
        <v>108.63232796563399</v>
      </c>
      <c r="P24" s="7">
        <v>43.858576166476865</v>
      </c>
      <c r="Q24" s="7">
        <v>23.901837188699602</v>
      </c>
      <c r="R24" s="7">
        <v>26.814665185283957</v>
      </c>
      <c r="S24" s="7">
        <v>17.151281400903827</v>
      </c>
      <c r="T24" s="7">
        <v>1.351346492767334</v>
      </c>
      <c r="U24" s="126">
        <f t="shared" si="3"/>
        <v>221.71003439976559</v>
      </c>
    </row>
    <row r="25" spans="1:21">
      <c r="A25" s="37">
        <v>15</v>
      </c>
      <c r="B25" s="17"/>
      <c r="C25" s="16"/>
      <c r="D25" s="8"/>
      <c r="E25" s="17" t="s">
        <v>16</v>
      </c>
      <c r="F25" s="42" t="s">
        <v>30</v>
      </c>
      <c r="G25" s="111">
        <f t="shared" si="1"/>
        <v>21705.694006095757</v>
      </c>
      <c r="H25" s="26">
        <v>6753.7959100245125</v>
      </c>
      <c r="I25" s="7">
        <v>1563.2392186883649</v>
      </c>
      <c r="J25" s="7">
        <v>408.17759405991796</v>
      </c>
      <c r="K25" s="7">
        <v>89.992862510625088</v>
      </c>
      <c r="L25" s="7">
        <v>469.45133333968715</v>
      </c>
      <c r="M25" s="7">
        <v>1604.298680305481</v>
      </c>
      <c r="N25" s="126">
        <f t="shared" si="2"/>
        <v>10888.955598928591</v>
      </c>
      <c r="O25" s="26">
        <v>7619.7171486625357</v>
      </c>
      <c r="P25" s="7">
        <v>2070.5730536301562</v>
      </c>
      <c r="Q25" s="7">
        <v>635.11005249261677</v>
      </c>
      <c r="R25" s="7">
        <v>146.19017809144268</v>
      </c>
      <c r="S25" s="7">
        <v>285.34224052027992</v>
      </c>
      <c r="T25" s="7">
        <v>59.805733770132065</v>
      </c>
      <c r="U25" s="126">
        <f t="shared" si="3"/>
        <v>10816.738407167164</v>
      </c>
    </row>
    <row r="26" spans="1:21">
      <c r="A26" s="37">
        <v>16</v>
      </c>
      <c r="B26" s="17"/>
      <c r="C26" s="16"/>
      <c r="D26" s="8"/>
      <c r="E26" s="17" t="s">
        <v>18</v>
      </c>
      <c r="F26" s="42" t="s">
        <v>31</v>
      </c>
      <c r="G26" s="111">
        <f t="shared" si="1"/>
        <v>23361.025304553252</v>
      </c>
      <c r="H26" s="26">
        <v>3327.8690711667555</v>
      </c>
      <c r="I26" s="7">
        <v>416.35178367796834</v>
      </c>
      <c r="J26" s="7">
        <v>1784.276370532476</v>
      </c>
      <c r="K26" s="7">
        <v>2638.3718292120902</v>
      </c>
      <c r="L26" s="7">
        <v>2981.8052387075732</v>
      </c>
      <c r="M26" s="7">
        <v>2158.8493718009559</v>
      </c>
      <c r="N26" s="126">
        <f t="shared" si="2"/>
        <v>13307.523665097819</v>
      </c>
      <c r="O26" s="26">
        <v>2156.2176442763298</v>
      </c>
      <c r="P26" s="7">
        <v>335.35531212093156</v>
      </c>
      <c r="Q26" s="7">
        <v>794.48307441103884</v>
      </c>
      <c r="R26" s="7">
        <v>1249.9834513324604</v>
      </c>
      <c r="S26" s="7">
        <v>1975.2817964411515</v>
      </c>
      <c r="T26" s="7">
        <v>3542.1803608735208</v>
      </c>
      <c r="U26" s="126">
        <f t="shared" si="3"/>
        <v>10053.501639455433</v>
      </c>
    </row>
    <row r="27" spans="1:21">
      <c r="A27" s="37">
        <v>17</v>
      </c>
      <c r="B27" s="17"/>
      <c r="C27" s="16"/>
      <c r="D27" s="38" t="s">
        <v>32</v>
      </c>
      <c r="E27" s="39" t="s">
        <v>33</v>
      </c>
      <c r="F27" s="40"/>
      <c r="G27" s="111">
        <f t="shared" si="1"/>
        <v>190097.73457907146</v>
      </c>
      <c r="H27" s="26">
        <v>7158.1674528239528</v>
      </c>
      <c r="I27" s="7">
        <v>9857.6044075507671</v>
      </c>
      <c r="J27" s="7">
        <v>21280.916638890281</v>
      </c>
      <c r="K27" s="7">
        <v>19748.546792495996</v>
      </c>
      <c r="L27" s="7">
        <v>21978.451024513692</v>
      </c>
      <c r="M27" s="7">
        <v>22979.646926350892</v>
      </c>
      <c r="N27" s="126">
        <f t="shared" si="2"/>
        <v>103003.33324262558</v>
      </c>
      <c r="O27" s="26">
        <v>7592.2511284126513</v>
      </c>
      <c r="P27" s="7">
        <v>8344.4423946125607</v>
      </c>
      <c r="Q27" s="7">
        <v>14828.26004114034</v>
      </c>
      <c r="R27" s="7">
        <v>12224.282421157695</v>
      </c>
      <c r="S27" s="7">
        <v>15483.147561378777</v>
      </c>
      <c r="T27" s="7">
        <v>28622.017789743841</v>
      </c>
      <c r="U27" s="126">
        <f t="shared" si="3"/>
        <v>87094.401336445866</v>
      </c>
    </row>
    <row r="28" spans="1:21">
      <c r="A28" s="37">
        <v>18</v>
      </c>
      <c r="B28" s="12"/>
      <c r="C28" s="12"/>
      <c r="D28" s="38" t="s">
        <v>34</v>
      </c>
      <c r="E28" s="39" t="s">
        <v>35</v>
      </c>
      <c r="F28" s="43"/>
      <c r="G28" s="111">
        <f t="shared" si="1"/>
        <v>104265.13050606812</v>
      </c>
      <c r="H28" s="26">
        <v>1248.331106240953</v>
      </c>
      <c r="I28" s="7">
        <v>1282.7125794030726</v>
      </c>
      <c r="J28" s="7">
        <v>2175.04487637477</v>
      </c>
      <c r="K28" s="7">
        <v>3077.5712030678988</v>
      </c>
      <c r="L28" s="7">
        <v>7681.0666949478909</v>
      </c>
      <c r="M28" s="7">
        <v>31614.697785291821</v>
      </c>
      <c r="N28" s="126">
        <f t="shared" si="2"/>
        <v>47079.424245326401</v>
      </c>
      <c r="O28" s="26">
        <v>1346.6457880216901</v>
      </c>
      <c r="P28" s="7">
        <v>1226.421292695748</v>
      </c>
      <c r="Q28" s="7">
        <v>1930.633407556219</v>
      </c>
      <c r="R28" s="7">
        <v>2360.8220528586535</v>
      </c>
      <c r="S28" s="7">
        <v>8567.2208607750945</v>
      </c>
      <c r="T28" s="7">
        <v>41753.962858834304</v>
      </c>
      <c r="U28" s="126">
        <f t="shared" si="3"/>
        <v>57185.70626074171</v>
      </c>
    </row>
    <row r="29" spans="1:21">
      <c r="A29" s="37">
        <v>19</v>
      </c>
      <c r="B29" s="17"/>
      <c r="C29" s="16"/>
      <c r="D29" s="38" t="s">
        <v>36</v>
      </c>
      <c r="E29" s="39" t="s">
        <v>37</v>
      </c>
      <c r="F29" s="40"/>
      <c r="G29" s="111">
        <f t="shared" si="1"/>
        <v>108004.35406140586</v>
      </c>
      <c r="H29" s="26">
        <v>255.79568925581384</v>
      </c>
      <c r="I29" s="7">
        <v>181.32513768509671</v>
      </c>
      <c r="J29" s="7">
        <v>3886.4713004915975</v>
      </c>
      <c r="K29" s="7">
        <v>10891.553137335926</v>
      </c>
      <c r="L29" s="7">
        <v>18621.443288279697</v>
      </c>
      <c r="M29" s="7">
        <v>21985.576558807865</v>
      </c>
      <c r="N29" s="126">
        <f t="shared" si="2"/>
        <v>55822.165111855997</v>
      </c>
      <c r="O29" s="26">
        <v>231.93945154219296</v>
      </c>
      <c r="P29" s="7">
        <v>163.27668814318656</v>
      </c>
      <c r="Q29" s="7">
        <v>4023.930621147425</v>
      </c>
      <c r="R29" s="7">
        <v>8275.4623990822583</v>
      </c>
      <c r="S29" s="7">
        <v>15434.593012992293</v>
      </c>
      <c r="T29" s="7">
        <v>24052.986776642501</v>
      </c>
      <c r="U29" s="126">
        <f t="shared" si="3"/>
        <v>52182.188949549862</v>
      </c>
    </row>
    <row r="30" spans="1:21">
      <c r="A30" s="37">
        <v>20</v>
      </c>
      <c r="B30" s="17"/>
      <c r="C30" s="16"/>
      <c r="D30" s="38" t="s">
        <v>38</v>
      </c>
      <c r="E30" s="39" t="s">
        <v>39</v>
      </c>
      <c r="F30" s="40"/>
      <c r="G30" s="111">
        <f t="shared" si="1"/>
        <v>2785.7456242920048</v>
      </c>
      <c r="H30" s="26">
        <v>0</v>
      </c>
      <c r="I30" s="7">
        <v>32.721932074404322</v>
      </c>
      <c r="J30" s="7">
        <v>59.670313603295654</v>
      </c>
      <c r="K30" s="7">
        <v>126.17818054038798</v>
      </c>
      <c r="L30" s="7">
        <v>467.41609968943521</v>
      </c>
      <c r="M30" s="7">
        <v>596.26187539845705</v>
      </c>
      <c r="N30" s="126">
        <f t="shared" si="2"/>
        <v>1282.2484013059802</v>
      </c>
      <c r="O30" s="26">
        <v>0</v>
      </c>
      <c r="P30" s="7">
        <v>31.187987583019876</v>
      </c>
      <c r="Q30" s="7">
        <v>74.819521943190693</v>
      </c>
      <c r="R30" s="7">
        <v>117.20890528494783</v>
      </c>
      <c r="S30" s="7">
        <v>523.72730428271461</v>
      </c>
      <c r="T30" s="7">
        <v>756.55350389215164</v>
      </c>
      <c r="U30" s="126">
        <f t="shared" si="3"/>
        <v>1503.4972229860246</v>
      </c>
    </row>
    <row r="31" spans="1:21">
      <c r="A31" s="37">
        <v>21</v>
      </c>
      <c r="B31" s="17"/>
      <c r="C31" s="16"/>
      <c r="D31" s="38" t="s">
        <v>40</v>
      </c>
      <c r="E31" s="39" t="s">
        <v>41</v>
      </c>
      <c r="F31" s="40"/>
      <c r="G31" s="111">
        <f t="shared" si="1"/>
        <v>336510.61582303204</v>
      </c>
      <c r="H31" s="26">
        <v>50048.786593992154</v>
      </c>
      <c r="I31" s="7">
        <v>21098.96424398457</v>
      </c>
      <c r="J31" s="7">
        <v>17151.553484697262</v>
      </c>
      <c r="K31" s="7">
        <v>19231.003196938836</v>
      </c>
      <c r="L31" s="7">
        <v>27062.726523352787</v>
      </c>
      <c r="M31" s="7">
        <v>32962.092483961955</v>
      </c>
      <c r="N31" s="126">
        <f t="shared" si="2"/>
        <v>167555.12652692758</v>
      </c>
      <c r="O31" s="26">
        <v>51934.523115776377</v>
      </c>
      <c r="P31" s="7">
        <v>22164.762740732062</v>
      </c>
      <c r="Q31" s="7">
        <v>14765.155011288734</v>
      </c>
      <c r="R31" s="7">
        <v>14904.746957315831</v>
      </c>
      <c r="S31" s="7">
        <v>25750.081381948898</v>
      </c>
      <c r="T31" s="7">
        <v>39436.220089042559</v>
      </c>
      <c r="U31" s="126">
        <f t="shared" si="3"/>
        <v>168955.48929610447</v>
      </c>
    </row>
    <row r="32" spans="1:21">
      <c r="A32" s="37">
        <v>22</v>
      </c>
      <c r="B32" s="17"/>
      <c r="C32" s="16"/>
      <c r="D32" s="38"/>
      <c r="E32" s="17" t="s">
        <v>12</v>
      </c>
      <c r="F32" s="42" t="s">
        <v>42</v>
      </c>
      <c r="G32" s="111">
        <f t="shared" si="1"/>
        <v>229919.69693822693</v>
      </c>
      <c r="H32" s="26">
        <v>48416.548872297528</v>
      </c>
      <c r="I32" s="7">
        <v>19083.092083463154</v>
      </c>
      <c r="J32" s="7">
        <v>12274.667230763473</v>
      </c>
      <c r="K32" s="7">
        <v>11856.589212242514</v>
      </c>
      <c r="L32" s="7">
        <v>12284.750545799732</v>
      </c>
      <c r="M32" s="7">
        <v>10271.941613469273</v>
      </c>
      <c r="N32" s="126">
        <f t="shared" si="2"/>
        <v>114187.58955803567</v>
      </c>
      <c r="O32" s="26">
        <v>50260.680677456861</v>
      </c>
      <c r="P32" s="7">
        <v>20314.378642889031</v>
      </c>
      <c r="Q32" s="7">
        <v>11137.35515392758</v>
      </c>
      <c r="R32" s="7">
        <v>9033.758502934128</v>
      </c>
      <c r="S32" s="7">
        <v>12407.216547936201</v>
      </c>
      <c r="T32" s="7">
        <v>12578.717855047435</v>
      </c>
      <c r="U32" s="126">
        <f t="shared" si="3"/>
        <v>115732.10738019124</v>
      </c>
    </row>
    <row r="33" spans="1:21">
      <c r="A33" s="37">
        <v>23</v>
      </c>
      <c r="B33" s="17"/>
      <c r="C33" s="16"/>
      <c r="D33" s="8"/>
      <c r="E33" s="17" t="s">
        <v>14</v>
      </c>
      <c r="F33" s="42" t="s">
        <v>43</v>
      </c>
      <c r="G33" s="111">
        <f t="shared" si="1"/>
        <v>1947.3114569969475</v>
      </c>
      <c r="H33" s="26">
        <v>4.7588668065145612</v>
      </c>
      <c r="I33" s="7">
        <v>146.67714854329824</v>
      </c>
      <c r="J33" s="7">
        <v>346.10823947191238</v>
      </c>
      <c r="K33" s="7">
        <v>271.05574847757816</v>
      </c>
      <c r="L33" s="7">
        <v>131.51090603321791</v>
      </c>
      <c r="M33" s="7">
        <v>61.860207661986351</v>
      </c>
      <c r="N33" s="126">
        <f t="shared" si="2"/>
        <v>961.97111699450761</v>
      </c>
      <c r="O33" s="26">
        <v>6.085911980830133</v>
      </c>
      <c r="P33" s="7">
        <v>162.1893367767334</v>
      </c>
      <c r="Q33" s="7">
        <v>355.59721767902374</v>
      </c>
      <c r="R33" s="7">
        <v>279.94176267832518</v>
      </c>
      <c r="S33" s="7">
        <v>119.93926176428795</v>
      </c>
      <c r="T33" s="7">
        <v>61.586849123239517</v>
      </c>
      <c r="U33" s="126">
        <f t="shared" si="3"/>
        <v>985.34034000243992</v>
      </c>
    </row>
    <row r="34" spans="1:21">
      <c r="A34" s="37">
        <v>24</v>
      </c>
      <c r="B34" s="17"/>
      <c r="C34" s="16"/>
      <c r="D34" s="8"/>
      <c r="E34" s="17" t="s">
        <v>16</v>
      </c>
      <c r="F34" s="42" t="s">
        <v>44</v>
      </c>
      <c r="G34" s="111">
        <f t="shared" si="1"/>
        <v>10851.749347128069</v>
      </c>
      <c r="H34" s="26">
        <v>6.687256136308406E-2</v>
      </c>
      <c r="I34" s="7">
        <v>0.20125479104171973</v>
      </c>
      <c r="J34" s="7">
        <v>5.7243389584764373</v>
      </c>
      <c r="K34" s="7">
        <v>175.52558630309068</v>
      </c>
      <c r="L34" s="7">
        <v>1310.0488299578428</v>
      </c>
      <c r="M34" s="7">
        <v>3995.1574962288141</v>
      </c>
      <c r="N34" s="126">
        <f t="shared" si="2"/>
        <v>5486.724378800629</v>
      </c>
      <c r="O34" s="26">
        <v>7.3617273594667409E-2</v>
      </c>
      <c r="P34" s="7">
        <v>0.1648433954178472</v>
      </c>
      <c r="Q34" s="7">
        <v>2.9728044935036451</v>
      </c>
      <c r="R34" s="7">
        <v>75.408324163872749</v>
      </c>
      <c r="S34" s="7">
        <v>827.43333933129907</v>
      </c>
      <c r="T34" s="7">
        <v>4458.9720396697521</v>
      </c>
      <c r="U34" s="126">
        <f t="shared" si="3"/>
        <v>5365.0249683274396</v>
      </c>
    </row>
    <row r="35" spans="1:21">
      <c r="A35" s="37">
        <v>25</v>
      </c>
      <c r="B35" s="17"/>
      <c r="C35" s="16"/>
      <c r="D35" s="8"/>
      <c r="E35" s="17" t="s">
        <v>18</v>
      </c>
      <c r="F35" s="42" t="s">
        <v>45</v>
      </c>
      <c r="G35" s="111">
        <f t="shared" si="1"/>
        <v>19653.196717999876</v>
      </c>
      <c r="H35" s="26">
        <v>33.694109112024307</v>
      </c>
      <c r="I35" s="7">
        <v>257.43977073952556</v>
      </c>
      <c r="J35" s="7">
        <v>1139.9370460957289</v>
      </c>
      <c r="K35" s="7">
        <v>2138.1945085935295</v>
      </c>
      <c r="L35" s="7">
        <v>3534.6504248008132</v>
      </c>
      <c r="M35" s="7">
        <v>2938.4864653870463</v>
      </c>
      <c r="N35" s="126">
        <f t="shared" si="2"/>
        <v>10042.402324728668</v>
      </c>
      <c r="O35" s="26">
        <v>34.818543075583875</v>
      </c>
      <c r="P35" s="7">
        <v>283.36639980692416</v>
      </c>
      <c r="Q35" s="7">
        <v>724.08419817686081</v>
      </c>
      <c r="R35" s="7">
        <v>1611.2881453894079</v>
      </c>
      <c r="S35" s="7">
        <v>3372.7059713676572</v>
      </c>
      <c r="T35" s="7">
        <v>3584.5311354547739</v>
      </c>
      <c r="U35" s="126">
        <f t="shared" si="3"/>
        <v>9610.7943932712078</v>
      </c>
    </row>
    <row r="36" spans="1:21">
      <c r="A36" s="37">
        <v>26</v>
      </c>
      <c r="B36" s="17"/>
      <c r="C36" s="16"/>
      <c r="D36" s="8"/>
      <c r="E36" s="17" t="s">
        <v>20</v>
      </c>
      <c r="F36" s="42" t="s">
        <v>46</v>
      </c>
      <c r="G36" s="111">
        <f t="shared" si="1"/>
        <v>11748.077529825117</v>
      </c>
      <c r="H36" s="26">
        <v>363.13930016418499</v>
      </c>
      <c r="I36" s="7">
        <v>140.9895903093784</v>
      </c>
      <c r="J36" s="7">
        <v>758.39644366543871</v>
      </c>
      <c r="K36" s="7">
        <v>1081.9180108162109</v>
      </c>
      <c r="L36" s="7">
        <v>1640.864798568422</v>
      </c>
      <c r="M36" s="7">
        <v>2264.7003372886684</v>
      </c>
      <c r="N36" s="126">
        <f t="shared" si="2"/>
        <v>6250.0084808123029</v>
      </c>
      <c r="O36" s="26">
        <v>443.42717758744425</v>
      </c>
      <c r="P36" s="7">
        <v>138.24096725672504</v>
      </c>
      <c r="Q36" s="7">
        <v>598.59232407299714</v>
      </c>
      <c r="R36" s="7">
        <v>906.36246330430731</v>
      </c>
      <c r="S36" s="7">
        <v>1347.1363272520248</v>
      </c>
      <c r="T36" s="7">
        <v>2064.3097895393148</v>
      </c>
      <c r="U36" s="126">
        <f t="shared" si="3"/>
        <v>5498.0690490128136</v>
      </c>
    </row>
    <row r="37" spans="1:21">
      <c r="A37" s="37">
        <v>27</v>
      </c>
      <c r="B37" s="17"/>
      <c r="C37" s="16"/>
      <c r="D37" s="8"/>
      <c r="E37" s="17" t="s">
        <v>47</v>
      </c>
      <c r="F37" s="42" t="s">
        <v>210</v>
      </c>
      <c r="G37" s="111">
        <f t="shared" si="1"/>
        <v>0.29665496945381165</v>
      </c>
      <c r="H37" s="26">
        <v>0</v>
      </c>
      <c r="I37" s="7">
        <v>0</v>
      </c>
      <c r="J37" s="7">
        <v>0</v>
      </c>
      <c r="K37" s="7">
        <v>0</v>
      </c>
      <c r="L37" s="7">
        <v>0.29665496945381165</v>
      </c>
      <c r="M37" s="7">
        <v>0</v>
      </c>
      <c r="N37" s="126">
        <f t="shared" si="2"/>
        <v>0.29665496945381165</v>
      </c>
      <c r="O37" s="26">
        <v>0</v>
      </c>
      <c r="P37" s="7">
        <v>0</v>
      </c>
      <c r="Q37" s="7">
        <v>0</v>
      </c>
      <c r="R37" s="7">
        <v>0</v>
      </c>
      <c r="S37" s="7">
        <v>0</v>
      </c>
      <c r="T37" s="7">
        <v>0</v>
      </c>
      <c r="U37" s="126">
        <f t="shared" si="3"/>
        <v>0</v>
      </c>
    </row>
    <row r="38" spans="1:21">
      <c r="A38" s="37">
        <v>28</v>
      </c>
      <c r="B38" s="17"/>
      <c r="C38" s="16"/>
      <c r="D38" s="8"/>
      <c r="E38" s="17" t="s">
        <v>48</v>
      </c>
      <c r="F38" s="42" t="s">
        <v>49</v>
      </c>
      <c r="G38" s="111">
        <f t="shared" si="1"/>
        <v>1.1008324325084686</v>
      </c>
      <c r="H38" s="26">
        <v>0</v>
      </c>
      <c r="I38" s="7">
        <v>0</v>
      </c>
      <c r="J38" s="7">
        <v>0.24749448895454407</v>
      </c>
      <c r="K38" s="7">
        <v>0</v>
      </c>
      <c r="L38" s="7">
        <v>0</v>
      </c>
      <c r="M38" s="7">
        <v>0</v>
      </c>
      <c r="N38" s="126">
        <f t="shared" si="2"/>
        <v>0.24749448895454407</v>
      </c>
      <c r="O38" s="26">
        <v>0</v>
      </c>
      <c r="P38" s="7">
        <v>0</v>
      </c>
      <c r="Q38" s="7">
        <v>0</v>
      </c>
      <c r="R38" s="7">
        <v>0</v>
      </c>
      <c r="S38" s="7">
        <v>0</v>
      </c>
      <c r="T38" s="7">
        <v>0.85333794355392456</v>
      </c>
      <c r="U38" s="126">
        <f t="shared" si="3"/>
        <v>0.85333794355392456</v>
      </c>
    </row>
    <row r="39" spans="1:21">
      <c r="A39" s="37">
        <v>29</v>
      </c>
      <c r="B39" s="17"/>
      <c r="C39" s="16"/>
      <c r="D39" s="38"/>
      <c r="E39" s="17" t="s">
        <v>211</v>
      </c>
      <c r="F39" s="42" t="s">
        <v>50</v>
      </c>
      <c r="G39" s="111">
        <f t="shared" si="1"/>
        <v>13433.166518379017</v>
      </c>
      <c r="H39" s="26">
        <v>0</v>
      </c>
      <c r="I39" s="7">
        <v>0</v>
      </c>
      <c r="J39" s="7">
        <v>54.56508313480299</v>
      </c>
      <c r="K39" s="7">
        <v>483.68104174174368</v>
      </c>
      <c r="L39" s="7">
        <v>2178.9172430038452</v>
      </c>
      <c r="M39" s="7">
        <v>4416.2746675647795</v>
      </c>
      <c r="N39" s="126">
        <f t="shared" si="2"/>
        <v>7133.4380354451714</v>
      </c>
      <c r="O39" s="26">
        <v>0</v>
      </c>
      <c r="P39" s="7">
        <v>0</v>
      </c>
      <c r="Q39" s="7">
        <v>47.078522257055738</v>
      </c>
      <c r="R39" s="7">
        <v>426.86656364670489</v>
      </c>
      <c r="S39" s="7">
        <v>2189.7408288288862</v>
      </c>
      <c r="T39" s="7">
        <v>3636.0425682011992</v>
      </c>
      <c r="U39" s="126">
        <f t="shared" si="3"/>
        <v>6299.728482933846</v>
      </c>
    </row>
    <row r="40" spans="1:21">
      <c r="A40" s="37">
        <v>30</v>
      </c>
      <c r="B40" s="17"/>
      <c r="C40" s="16"/>
      <c r="D40" s="12"/>
      <c r="E40" s="17" t="s">
        <v>212</v>
      </c>
      <c r="F40" s="42" t="s">
        <v>51</v>
      </c>
      <c r="G40" s="111">
        <f t="shared" si="1"/>
        <v>37669.209304680073</v>
      </c>
      <c r="H40" s="26">
        <v>789.76092838972068</v>
      </c>
      <c r="I40" s="7">
        <v>530.54115443628689</v>
      </c>
      <c r="J40" s="7">
        <v>1395.4982461227628</v>
      </c>
      <c r="K40" s="7">
        <v>2003.0725609391229</v>
      </c>
      <c r="L40" s="7">
        <v>4621.5159340627724</v>
      </c>
      <c r="M40" s="7">
        <v>8424.2483436344191</v>
      </c>
      <c r="N40" s="126">
        <f t="shared" si="2"/>
        <v>17764.637167585086</v>
      </c>
      <c r="O40" s="26">
        <v>748.26517227098338</v>
      </c>
      <c r="P40" s="7">
        <v>540.19194586187041</v>
      </c>
      <c r="Q40" s="7">
        <v>985.27292558089903</v>
      </c>
      <c r="R40" s="7">
        <v>1200.4481659695375</v>
      </c>
      <c r="S40" s="7">
        <v>4275.6929437748622</v>
      </c>
      <c r="T40" s="7">
        <v>12154.700983636838</v>
      </c>
      <c r="U40" s="126">
        <f t="shared" si="3"/>
        <v>19904.57213709499</v>
      </c>
    </row>
    <row r="41" spans="1:21">
      <c r="A41" s="37">
        <v>31</v>
      </c>
      <c r="B41" s="17"/>
      <c r="C41" s="16"/>
      <c r="D41" s="12"/>
      <c r="E41" s="17" t="s">
        <v>213</v>
      </c>
      <c r="F41" s="42" t="s">
        <v>52</v>
      </c>
      <c r="G41" s="111">
        <f t="shared" si="1"/>
        <v>1.4155711084604263</v>
      </c>
      <c r="H41" s="26">
        <v>0</v>
      </c>
      <c r="I41" s="7">
        <v>0</v>
      </c>
      <c r="J41" s="7">
        <v>0</v>
      </c>
      <c r="K41" s="7">
        <v>0</v>
      </c>
      <c r="L41" s="7">
        <v>0.15161369740962982</v>
      </c>
      <c r="M41" s="7">
        <v>0.84831088781356812</v>
      </c>
      <c r="N41" s="126">
        <f t="shared" si="2"/>
        <v>0.99992458522319794</v>
      </c>
      <c r="O41" s="26">
        <v>0</v>
      </c>
      <c r="P41" s="7">
        <v>0</v>
      </c>
      <c r="Q41" s="7">
        <v>0</v>
      </c>
      <c r="R41" s="7">
        <v>0</v>
      </c>
      <c r="S41" s="7">
        <v>0</v>
      </c>
      <c r="T41" s="7">
        <v>0.41564652323722839</v>
      </c>
      <c r="U41" s="126">
        <f t="shared" si="3"/>
        <v>0.41564652323722839</v>
      </c>
    </row>
    <row r="42" spans="1:21">
      <c r="A42" s="37">
        <v>32</v>
      </c>
      <c r="B42" s="17"/>
      <c r="C42" s="16"/>
      <c r="D42" s="38"/>
      <c r="E42" s="17" t="s">
        <v>214</v>
      </c>
      <c r="F42" s="42" t="s">
        <v>53</v>
      </c>
      <c r="G42" s="111">
        <f t="shared" si="1"/>
        <v>11285.395717109495</v>
      </c>
      <c r="H42" s="26">
        <v>440.81828381126979</v>
      </c>
      <c r="I42" s="7">
        <v>940.02307362272404</v>
      </c>
      <c r="J42" s="7">
        <v>1176.4092940734699</v>
      </c>
      <c r="K42" s="7">
        <v>1220.9666229337454</v>
      </c>
      <c r="L42" s="7">
        <v>1360.0195783572271</v>
      </c>
      <c r="M42" s="7">
        <v>588.57551210746169</v>
      </c>
      <c r="N42" s="126">
        <f t="shared" si="2"/>
        <v>5726.812364905898</v>
      </c>
      <c r="O42" s="26">
        <v>441.17181536380667</v>
      </c>
      <c r="P42" s="7">
        <v>726.23048566025682</v>
      </c>
      <c r="Q42" s="7">
        <v>914.20192666491494</v>
      </c>
      <c r="R42" s="7">
        <v>1370.6729889847338</v>
      </c>
      <c r="S42" s="7">
        <v>1210.2159949245397</v>
      </c>
      <c r="T42" s="7">
        <v>896.09014060534537</v>
      </c>
      <c r="U42" s="126">
        <f t="shared" si="3"/>
        <v>5558.5833522035973</v>
      </c>
    </row>
    <row r="43" spans="1:21">
      <c r="A43" s="37">
        <v>33</v>
      </c>
      <c r="B43" s="17"/>
      <c r="C43" s="16"/>
      <c r="D43" s="38" t="s">
        <v>54</v>
      </c>
      <c r="E43" s="39" t="s">
        <v>55</v>
      </c>
      <c r="F43" s="42"/>
      <c r="G43" s="111">
        <f t="shared" si="1"/>
        <v>2135.495932746102</v>
      </c>
      <c r="H43" s="26">
        <v>345.20535647019079</v>
      </c>
      <c r="I43" s="7">
        <v>175.32025938127481</v>
      </c>
      <c r="J43" s="7">
        <v>39.682461651904759</v>
      </c>
      <c r="K43" s="7">
        <v>43.917843148027714</v>
      </c>
      <c r="L43" s="7">
        <v>90.253456675520283</v>
      </c>
      <c r="M43" s="7">
        <v>270.44428369347588</v>
      </c>
      <c r="N43" s="126">
        <f t="shared" si="2"/>
        <v>964.82366102039418</v>
      </c>
      <c r="O43" s="26">
        <v>501.75475427814911</v>
      </c>
      <c r="P43" s="7">
        <v>240.19925149604933</v>
      </c>
      <c r="Q43" s="7">
        <v>41.040263644094978</v>
      </c>
      <c r="R43" s="7">
        <v>43.121371164591437</v>
      </c>
      <c r="S43" s="7">
        <v>103.68459553329376</v>
      </c>
      <c r="T43" s="7">
        <v>240.87203560952912</v>
      </c>
      <c r="U43" s="126">
        <f t="shared" si="3"/>
        <v>1170.6722717257078</v>
      </c>
    </row>
    <row r="44" spans="1:21">
      <c r="A44" s="37">
        <v>34</v>
      </c>
      <c r="B44" s="17"/>
      <c r="C44" s="16"/>
      <c r="D44" s="8"/>
      <c r="E44" s="17" t="s">
        <v>12</v>
      </c>
      <c r="F44" s="42" t="s">
        <v>56</v>
      </c>
      <c r="G44" s="111">
        <f t="shared" si="1"/>
        <v>2133.8811394454733</v>
      </c>
      <c r="H44" s="26">
        <v>345.20535647019079</v>
      </c>
      <c r="I44" s="7">
        <v>175.32025938127481</v>
      </c>
      <c r="J44" s="7">
        <v>39.612820240600286</v>
      </c>
      <c r="K44" s="7">
        <v>43.917843148027714</v>
      </c>
      <c r="L44" s="7">
        <v>90.015310087313992</v>
      </c>
      <c r="M44" s="7">
        <v>270.44428369347588</v>
      </c>
      <c r="N44" s="126">
        <f t="shared" si="2"/>
        <v>964.51587302088342</v>
      </c>
      <c r="O44" s="26">
        <v>501.75475427814911</v>
      </c>
      <c r="P44" s="7">
        <v>240.19925149604933</v>
      </c>
      <c r="Q44" s="7">
        <v>40.893344304199729</v>
      </c>
      <c r="R44" s="7">
        <v>42.527030616672164</v>
      </c>
      <c r="S44" s="7">
        <v>103.68459553329376</v>
      </c>
      <c r="T44" s="7">
        <v>240.30629019622575</v>
      </c>
      <c r="U44" s="126">
        <f t="shared" si="3"/>
        <v>1169.3652664245899</v>
      </c>
    </row>
    <row r="45" spans="1:21">
      <c r="A45" s="37">
        <v>35</v>
      </c>
      <c r="B45" s="17"/>
      <c r="C45" s="16"/>
      <c r="D45" s="8"/>
      <c r="E45" s="17" t="s">
        <v>14</v>
      </c>
      <c r="F45" s="42" t="s">
        <v>57</v>
      </c>
      <c r="G45" s="111">
        <f t="shared" si="1"/>
        <v>0.40019550919532776</v>
      </c>
      <c r="H45" s="26">
        <v>0</v>
      </c>
      <c r="I45" s="7">
        <v>0</v>
      </c>
      <c r="J45" s="7">
        <v>0</v>
      </c>
      <c r="K45" s="7">
        <v>0</v>
      </c>
      <c r="L45" s="7">
        <v>0</v>
      </c>
      <c r="M45" s="7">
        <v>0</v>
      </c>
      <c r="N45" s="126">
        <f t="shared" si="2"/>
        <v>0</v>
      </c>
      <c r="O45" s="26">
        <v>0</v>
      </c>
      <c r="P45" s="7">
        <v>0</v>
      </c>
      <c r="Q45" s="7">
        <v>0.14691933989524841</v>
      </c>
      <c r="R45" s="7">
        <v>0.25327616930007935</v>
      </c>
      <c r="S45" s="7">
        <v>0</v>
      </c>
      <c r="T45" s="7">
        <v>0</v>
      </c>
      <c r="U45" s="126">
        <f t="shared" si="3"/>
        <v>0.40019550919532776</v>
      </c>
    </row>
    <row r="46" spans="1:21">
      <c r="A46" s="37">
        <v>36</v>
      </c>
      <c r="B46" s="10"/>
      <c r="C46" s="16"/>
      <c r="D46" s="8"/>
      <c r="E46" s="17" t="s">
        <v>16</v>
      </c>
      <c r="F46" s="42" t="s">
        <v>58</v>
      </c>
      <c r="G46" s="111">
        <f t="shared" si="1"/>
        <v>1.2145977392792702</v>
      </c>
      <c r="H46" s="26">
        <v>0</v>
      </c>
      <c r="I46" s="7">
        <v>0</v>
      </c>
      <c r="J46" s="7">
        <v>6.9641374051570892E-2</v>
      </c>
      <c r="K46" s="7">
        <v>0</v>
      </c>
      <c r="L46" s="7">
        <v>0.2381465882062912</v>
      </c>
      <c r="M46" s="7">
        <v>0</v>
      </c>
      <c r="N46" s="126">
        <f t="shared" si="2"/>
        <v>0.30778796225786209</v>
      </c>
      <c r="O46" s="26">
        <v>0</v>
      </c>
      <c r="P46" s="7">
        <v>0</v>
      </c>
      <c r="Q46" s="7">
        <v>0</v>
      </c>
      <c r="R46" s="7">
        <v>0.34106436371803284</v>
      </c>
      <c r="S46" s="7">
        <v>0</v>
      </c>
      <c r="T46" s="7">
        <v>0.56574541330337524</v>
      </c>
      <c r="U46" s="126">
        <f t="shared" si="3"/>
        <v>0.90680977702140808</v>
      </c>
    </row>
    <row r="47" spans="1:21">
      <c r="A47" s="37">
        <v>37</v>
      </c>
      <c r="B47" s="10"/>
      <c r="C47" s="11"/>
      <c r="D47" s="38" t="s">
        <v>59</v>
      </c>
      <c r="E47" s="9" t="s">
        <v>60</v>
      </c>
      <c r="F47" s="44"/>
      <c r="G47" s="111">
        <f t="shared" si="1"/>
        <v>428437.26561799971</v>
      </c>
      <c r="H47" s="26">
        <v>10974.492216636514</v>
      </c>
      <c r="I47" s="7">
        <v>11505.687333052978</v>
      </c>
      <c r="J47" s="7">
        <v>16579.271500602365</v>
      </c>
      <c r="K47" s="7">
        <v>14046.829702291638</v>
      </c>
      <c r="L47" s="7">
        <v>29238.589602857828</v>
      </c>
      <c r="M47" s="7">
        <v>132784.23210501671</v>
      </c>
      <c r="N47" s="126">
        <f t="shared" si="2"/>
        <v>215129.10246045803</v>
      </c>
      <c r="O47" s="26">
        <v>7429.2777908573189</v>
      </c>
      <c r="P47" s="7">
        <v>11421.523043515253</v>
      </c>
      <c r="Q47" s="7">
        <v>14262.566164415795</v>
      </c>
      <c r="R47" s="7">
        <v>10837.994069922715</v>
      </c>
      <c r="S47" s="7">
        <v>24063.484412316233</v>
      </c>
      <c r="T47" s="7">
        <v>145293.31767651439</v>
      </c>
      <c r="U47" s="126">
        <f t="shared" si="3"/>
        <v>213308.16315754171</v>
      </c>
    </row>
    <row r="48" spans="1:21">
      <c r="A48" s="93">
        <v>38</v>
      </c>
      <c r="B48" s="94"/>
      <c r="C48" s="95" t="s">
        <v>61</v>
      </c>
      <c r="D48" s="96" t="s">
        <v>62</v>
      </c>
      <c r="E48" s="97"/>
      <c r="F48" s="98"/>
      <c r="G48" s="99">
        <f t="shared" si="1"/>
        <v>3847749.7860176452</v>
      </c>
      <c r="H48" s="100">
        <v>123903.9127248656</v>
      </c>
      <c r="I48" s="101">
        <v>18876.169375011465</v>
      </c>
      <c r="J48" s="101">
        <v>37762.057085003704</v>
      </c>
      <c r="K48" s="101">
        <v>78586.442181281745</v>
      </c>
      <c r="L48" s="101">
        <v>277828.730230093</v>
      </c>
      <c r="M48" s="101">
        <v>1394000.8164758682</v>
      </c>
      <c r="N48" s="127">
        <f t="shared" si="2"/>
        <v>1930958.1280721237</v>
      </c>
      <c r="O48" s="100">
        <v>118403.02066208795</v>
      </c>
      <c r="P48" s="101">
        <v>20813.037132062032</v>
      </c>
      <c r="Q48" s="101">
        <v>28908.619298175909</v>
      </c>
      <c r="R48" s="101">
        <v>48166.930253739469</v>
      </c>
      <c r="S48" s="101">
        <v>206635.1388143301</v>
      </c>
      <c r="T48" s="101">
        <v>1493864.9117851257</v>
      </c>
      <c r="U48" s="127">
        <f t="shared" si="3"/>
        <v>1916791.6579455212</v>
      </c>
    </row>
    <row r="49" spans="1:21">
      <c r="A49" s="37">
        <v>39</v>
      </c>
      <c r="B49" s="17"/>
      <c r="C49" s="16"/>
      <c r="D49" s="38" t="s">
        <v>8</v>
      </c>
      <c r="E49" s="45" t="s">
        <v>63</v>
      </c>
      <c r="F49" s="40"/>
      <c r="G49" s="111">
        <f t="shared" si="1"/>
        <v>3842455.2835477041</v>
      </c>
      <c r="H49" s="26">
        <v>123647.37919457071</v>
      </c>
      <c r="I49" s="7">
        <v>18790.544351463905</v>
      </c>
      <c r="J49" s="7">
        <v>37633.054475646466</v>
      </c>
      <c r="K49" s="7">
        <v>78356.554653771222</v>
      </c>
      <c r="L49" s="7">
        <v>277403.10901248455</v>
      </c>
      <c r="M49" s="7">
        <v>1392545.3614683151</v>
      </c>
      <c r="N49" s="126">
        <f t="shared" si="2"/>
        <v>1928376.003156252</v>
      </c>
      <c r="O49" s="26">
        <v>118163.06493204832</v>
      </c>
      <c r="P49" s="7">
        <v>20758.580815331028</v>
      </c>
      <c r="Q49" s="7">
        <v>28807.004364312626</v>
      </c>
      <c r="R49" s="7">
        <v>48017.160896162502</v>
      </c>
      <c r="S49" s="7">
        <v>206269.85297143459</v>
      </c>
      <c r="T49" s="7">
        <v>1492063.6164121628</v>
      </c>
      <c r="U49" s="126">
        <f t="shared" si="3"/>
        <v>1914079.2803914519</v>
      </c>
    </row>
    <row r="50" spans="1:21">
      <c r="A50" s="37">
        <v>40</v>
      </c>
      <c r="B50" s="17"/>
      <c r="C50" s="16"/>
      <c r="D50" s="38" t="s">
        <v>10</v>
      </c>
      <c r="E50" s="45" t="s">
        <v>64</v>
      </c>
      <c r="F50" s="40"/>
      <c r="G50" s="111">
        <f t="shared" si="1"/>
        <v>4025.9664226384361</v>
      </c>
      <c r="H50" s="26">
        <v>209.69731928032343</v>
      </c>
      <c r="I50" s="7">
        <v>28.190769991238994</v>
      </c>
      <c r="J50" s="7">
        <v>106.65469486660731</v>
      </c>
      <c r="K50" s="7">
        <v>166.52102936280426</v>
      </c>
      <c r="L50" s="7">
        <v>298.64071011682972</v>
      </c>
      <c r="M50" s="7">
        <v>1156.0803721481934</v>
      </c>
      <c r="N50" s="126">
        <f t="shared" si="2"/>
        <v>1965.7848957659971</v>
      </c>
      <c r="O50" s="26">
        <v>203.59824517366542</v>
      </c>
      <c r="P50" s="7">
        <v>26.215164287181167</v>
      </c>
      <c r="Q50" s="7">
        <v>72.04153148114051</v>
      </c>
      <c r="R50" s="7">
        <v>108.85385509129264</v>
      </c>
      <c r="S50" s="7">
        <v>219.43557151965797</v>
      </c>
      <c r="T50" s="7">
        <v>1430.0371593195014</v>
      </c>
      <c r="U50" s="126">
        <f t="shared" si="3"/>
        <v>2060.181526872439</v>
      </c>
    </row>
    <row r="51" spans="1:21">
      <c r="A51" s="37">
        <v>41</v>
      </c>
      <c r="B51" s="17"/>
      <c r="C51" s="16"/>
      <c r="D51" s="38" t="s">
        <v>22</v>
      </c>
      <c r="E51" s="45" t="s">
        <v>65</v>
      </c>
      <c r="F51" s="40"/>
      <c r="G51" s="111">
        <f t="shared" si="1"/>
        <v>1268.5205355431131</v>
      </c>
      <c r="H51" s="26">
        <v>46.836981156987861</v>
      </c>
      <c r="I51" s="7">
        <v>57.434463526768468</v>
      </c>
      <c r="J51" s="7">
        <v>22.348332033388488</v>
      </c>
      <c r="K51" s="7">
        <v>63.365998142777244</v>
      </c>
      <c r="L51" s="7">
        <v>126.98529598769528</v>
      </c>
      <c r="M51" s="7">
        <v>299.38454869252746</v>
      </c>
      <c r="N51" s="126">
        <f t="shared" si="2"/>
        <v>616.35561954014474</v>
      </c>
      <c r="O51" s="26">
        <v>36.357968953856911</v>
      </c>
      <c r="P51" s="7">
        <v>28.241593500682413</v>
      </c>
      <c r="Q51" s="7">
        <v>29.573477378476809</v>
      </c>
      <c r="R51" s="7">
        <v>40.915990688341935</v>
      </c>
      <c r="S51" s="7">
        <v>145.849054989043</v>
      </c>
      <c r="T51" s="7">
        <v>371.22683049256739</v>
      </c>
      <c r="U51" s="126">
        <f t="shared" si="3"/>
        <v>652.16491600296843</v>
      </c>
    </row>
    <row r="52" spans="1:21">
      <c r="A52" s="93">
        <v>42</v>
      </c>
      <c r="B52" s="94"/>
      <c r="C52" s="95" t="s">
        <v>66</v>
      </c>
      <c r="D52" s="96" t="s">
        <v>67</v>
      </c>
      <c r="E52" s="97"/>
      <c r="F52" s="98"/>
      <c r="G52" s="99">
        <f t="shared" si="1"/>
        <v>172201.39379312843</v>
      </c>
      <c r="H52" s="100">
        <v>0</v>
      </c>
      <c r="I52" s="101">
        <v>0</v>
      </c>
      <c r="J52" s="101">
        <v>0</v>
      </c>
      <c r="K52" s="101">
        <v>0</v>
      </c>
      <c r="L52" s="101">
        <v>0</v>
      </c>
      <c r="M52" s="101">
        <v>0</v>
      </c>
      <c r="N52" s="127">
        <f t="shared" si="2"/>
        <v>0</v>
      </c>
      <c r="O52" s="100">
        <v>0</v>
      </c>
      <c r="P52" s="101">
        <v>0</v>
      </c>
      <c r="Q52" s="101">
        <v>82596.166148200631</v>
      </c>
      <c r="R52" s="101">
        <v>89605.2276449278</v>
      </c>
      <c r="S52" s="101">
        <v>0</v>
      </c>
      <c r="T52" s="101">
        <v>0</v>
      </c>
      <c r="U52" s="127">
        <f t="shared" si="3"/>
        <v>172201.39379312843</v>
      </c>
    </row>
    <row r="53" spans="1:21">
      <c r="A53" s="93">
        <v>49</v>
      </c>
      <c r="B53" s="94"/>
      <c r="C53" s="95" t="s">
        <v>68</v>
      </c>
      <c r="D53" s="96" t="s">
        <v>69</v>
      </c>
      <c r="E53" s="97"/>
      <c r="F53" s="98"/>
      <c r="G53" s="99">
        <f t="shared" si="1"/>
        <v>1057877.0320539791</v>
      </c>
      <c r="H53" s="100">
        <v>573732.71596569568</v>
      </c>
      <c r="I53" s="101">
        <v>31.599085690453649</v>
      </c>
      <c r="J53" s="101">
        <v>21.247521586716175</v>
      </c>
      <c r="K53" s="101">
        <v>14.559294782578945</v>
      </c>
      <c r="L53" s="101">
        <v>14.218034371733665</v>
      </c>
      <c r="M53" s="101">
        <v>37.667796708643436</v>
      </c>
      <c r="N53" s="127">
        <f t="shared" si="2"/>
        <v>573852.00769883581</v>
      </c>
      <c r="O53" s="100">
        <v>483934.50864735991</v>
      </c>
      <c r="P53" s="101">
        <v>10.349836766719818</v>
      </c>
      <c r="Q53" s="101">
        <v>14.009516522288322</v>
      </c>
      <c r="R53" s="101">
        <v>12.013166688382626</v>
      </c>
      <c r="S53" s="101">
        <v>15.204553991556168</v>
      </c>
      <c r="T53" s="101">
        <v>38.938633814454079</v>
      </c>
      <c r="U53" s="127">
        <f t="shared" si="3"/>
        <v>484025.02435514331</v>
      </c>
    </row>
    <row r="54" spans="1:21">
      <c r="A54" s="37">
        <v>50</v>
      </c>
      <c r="B54" s="17"/>
      <c r="C54" s="16"/>
      <c r="D54" s="38" t="s">
        <v>8</v>
      </c>
      <c r="E54" s="47" t="s">
        <v>70</v>
      </c>
      <c r="F54" s="40"/>
      <c r="G54" s="111">
        <f t="shared" si="1"/>
        <v>499107.39095048839</v>
      </c>
      <c r="H54" s="26">
        <v>271689.84126149444</v>
      </c>
      <c r="I54" s="7">
        <v>2.9432952608913183</v>
      </c>
      <c r="J54" s="7">
        <v>2.6651367843151093</v>
      </c>
      <c r="K54" s="7">
        <v>0.49156104028224945</v>
      </c>
      <c r="L54" s="7">
        <v>5.6885339319705963E-2</v>
      </c>
      <c r="M54" s="7">
        <v>0</v>
      </c>
      <c r="N54" s="126">
        <f t="shared" si="2"/>
        <v>271695.99813991925</v>
      </c>
      <c r="O54" s="26">
        <v>227403.46968530584</v>
      </c>
      <c r="P54" s="7">
        <v>1.54670674726367</v>
      </c>
      <c r="Q54" s="7">
        <v>1.8600045442581177</v>
      </c>
      <c r="R54" s="7">
        <v>0.66386520862579346</v>
      </c>
      <c r="S54" s="7">
        <v>1.3477960973978043</v>
      </c>
      <c r="T54" s="7">
        <v>2.5047526657581329</v>
      </c>
      <c r="U54" s="126">
        <f t="shared" si="3"/>
        <v>227411.39281056914</v>
      </c>
    </row>
    <row r="55" spans="1:21">
      <c r="A55" s="37">
        <v>51</v>
      </c>
      <c r="B55" s="10"/>
      <c r="C55" s="16"/>
      <c r="D55" s="38" t="s">
        <v>10</v>
      </c>
      <c r="E55" s="47" t="s">
        <v>71</v>
      </c>
      <c r="F55" s="40"/>
      <c r="G55" s="111">
        <f t="shared" si="1"/>
        <v>325424.15030817804</v>
      </c>
      <c r="H55" s="26">
        <v>181332.13320239238</v>
      </c>
      <c r="I55" s="7">
        <v>8.5755621045827866</v>
      </c>
      <c r="J55" s="7">
        <v>10.387001097202301</v>
      </c>
      <c r="K55" s="7">
        <v>6.7397485300898552</v>
      </c>
      <c r="L55" s="7">
        <v>4.6209201253950596</v>
      </c>
      <c r="M55" s="7">
        <v>9.2962864488363266</v>
      </c>
      <c r="N55" s="126">
        <f t="shared" si="2"/>
        <v>181371.75272069848</v>
      </c>
      <c r="O55" s="26">
        <v>144021.94858163735</v>
      </c>
      <c r="P55" s="7">
        <v>3.8370157107710838</v>
      </c>
      <c r="Q55" s="7">
        <v>7.319242037832737</v>
      </c>
      <c r="R55" s="7">
        <v>4.6216253787279129</v>
      </c>
      <c r="S55" s="7">
        <v>6.3072704076766968</v>
      </c>
      <c r="T55" s="7">
        <v>8.3638523072004318</v>
      </c>
      <c r="U55" s="126">
        <f t="shared" si="3"/>
        <v>144052.39758747956</v>
      </c>
    </row>
    <row r="56" spans="1:21">
      <c r="A56" s="37">
        <v>52</v>
      </c>
      <c r="B56" s="17"/>
      <c r="C56" s="11"/>
      <c r="D56" s="38" t="s">
        <v>22</v>
      </c>
      <c r="E56" s="47" t="s">
        <v>72</v>
      </c>
      <c r="F56" s="43"/>
      <c r="G56" s="111">
        <f t="shared" si="1"/>
        <v>195345.01758695371</v>
      </c>
      <c r="H56" s="26">
        <v>101252.44823176041</v>
      </c>
      <c r="I56" s="7">
        <v>0</v>
      </c>
      <c r="J56" s="7">
        <v>0</v>
      </c>
      <c r="K56" s="7">
        <v>0</v>
      </c>
      <c r="L56" s="7">
        <v>0</v>
      </c>
      <c r="M56" s="7">
        <v>0</v>
      </c>
      <c r="N56" s="126">
        <f t="shared" si="2"/>
        <v>101252.44823176041</v>
      </c>
      <c r="O56" s="26">
        <v>94092.569355193293</v>
      </c>
      <c r="P56" s="7">
        <v>0</v>
      </c>
      <c r="Q56" s="7">
        <v>0</v>
      </c>
      <c r="R56" s="7">
        <v>0</v>
      </c>
      <c r="S56" s="7">
        <v>0</v>
      </c>
      <c r="T56" s="7">
        <v>0</v>
      </c>
      <c r="U56" s="126">
        <f t="shared" si="3"/>
        <v>94092.569355193293</v>
      </c>
    </row>
    <row r="57" spans="1:21">
      <c r="A57" s="37">
        <v>53</v>
      </c>
      <c r="B57" s="12"/>
      <c r="C57" s="12"/>
      <c r="D57" s="38" t="s">
        <v>24</v>
      </c>
      <c r="E57" s="13" t="s">
        <v>73</v>
      </c>
      <c r="F57" s="43"/>
      <c r="G57" s="111">
        <f t="shared" si="1"/>
        <v>38000.466885566711</v>
      </c>
      <c r="H57" s="26">
        <v>19458.288620812818</v>
      </c>
      <c r="I57" s="7">
        <v>20.080228358507156</v>
      </c>
      <c r="J57" s="7">
        <v>8.1953839436173439</v>
      </c>
      <c r="K57" s="7">
        <v>7.3279852420091629</v>
      </c>
      <c r="L57" s="7">
        <v>9.5402288287878036</v>
      </c>
      <c r="M57" s="7">
        <v>28.371510408818722</v>
      </c>
      <c r="N57" s="126">
        <f t="shared" si="2"/>
        <v>19531.803957594559</v>
      </c>
      <c r="O57" s="26">
        <v>18416.519350653514</v>
      </c>
      <c r="P57" s="7">
        <v>4.9661145769059658</v>
      </c>
      <c r="Q57" s="7">
        <v>4.8302701711654663</v>
      </c>
      <c r="R57" s="7">
        <v>6.7276760414242744</v>
      </c>
      <c r="S57" s="7">
        <v>7.5494870319962502</v>
      </c>
      <c r="T57" s="7">
        <v>28.070029497146606</v>
      </c>
      <c r="U57" s="126">
        <f t="shared" si="3"/>
        <v>18468.662927972153</v>
      </c>
    </row>
    <row r="58" spans="1:21">
      <c r="A58" s="93">
        <v>54</v>
      </c>
      <c r="B58" s="94"/>
      <c r="C58" s="95" t="s">
        <v>74</v>
      </c>
      <c r="D58" s="96" t="s">
        <v>75</v>
      </c>
      <c r="E58" s="97"/>
      <c r="F58" s="98"/>
      <c r="G58" s="99">
        <f t="shared" si="1"/>
        <v>487456.46949624701</v>
      </c>
      <c r="H58" s="100">
        <v>21104.585692109504</v>
      </c>
      <c r="I58" s="101">
        <v>5245.4078329035547</v>
      </c>
      <c r="J58" s="101">
        <v>7601.4084155249875</v>
      </c>
      <c r="K58" s="101">
        <v>12644.528707280755</v>
      </c>
      <c r="L58" s="101">
        <v>37172.971328154206</v>
      </c>
      <c r="M58" s="101">
        <v>129056.24240876734</v>
      </c>
      <c r="N58" s="127">
        <f t="shared" si="2"/>
        <v>212825.14438474036</v>
      </c>
      <c r="O58" s="100">
        <v>22195.097701457118</v>
      </c>
      <c r="P58" s="101">
        <v>5103.730098916425</v>
      </c>
      <c r="Q58" s="101">
        <v>7729.0303205117816</v>
      </c>
      <c r="R58" s="101">
        <v>13682.971333710011</v>
      </c>
      <c r="S58" s="101">
        <v>44499.527756337076</v>
      </c>
      <c r="T58" s="101">
        <v>181420.96790057421</v>
      </c>
      <c r="U58" s="127">
        <f t="shared" si="3"/>
        <v>274631.32511150662</v>
      </c>
    </row>
    <row r="59" spans="1:21">
      <c r="A59" s="37">
        <v>55</v>
      </c>
      <c r="B59" s="17"/>
      <c r="C59" s="16"/>
      <c r="D59" s="38" t="s">
        <v>8</v>
      </c>
      <c r="E59" s="45" t="s">
        <v>76</v>
      </c>
      <c r="F59" s="40"/>
      <c r="G59" s="111">
        <f t="shared" si="1"/>
        <v>272915.0130656095</v>
      </c>
      <c r="H59" s="26">
        <v>18842.566823098794</v>
      </c>
      <c r="I59" s="7">
        <v>4357.5114944380766</v>
      </c>
      <c r="J59" s="7">
        <v>4244.8959624103736</v>
      </c>
      <c r="K59" s="7">
        <v>5462.3489261931973</v>
      </c>
      <c r="L59" s="7">
        <v>13764.482433723286</v>
      </c>
      <c r="M59" s="7">
        <v>77533.685347348452</v>
      </c>
      <c r="N59" s="126">
        <f t="shared" si="2"/>
        <v>124205.49098721218</v>
      </c>
      <c r="O59" s="26">
        <v>18304.376644126649</v>
      </c>
      <c r="P59" s="7">
        <v>3678.2416629850886</v>
      </c>
      <c r="Q59" s="7">
        <v>3391.8708745812037</v>
      </c>
      <c r="R59" s="7">
        <v>3871.7242800219683</v>
      </c>
      <c r="S59" s="7">
        <v>14195.90609672619</v>
      </c>
      <c r="T59" s="7">
        <v>105267.40251995623</v>
      </c>
      <c r="U59" s="126">
        <f t="shared" si="3"/>
        <v>148709.52207839733</v>
      </c>
    </row>
    <row r="60" spans="1:21">
      <c r="A60" s="37">
        <v>56</v>
      </c>
      <c r="B60" s="17"/>
      <c r="C60" s="16"/>
      <c r="D60" s="38" t="s">
        <v>10</v>
      </c>
      <c r="E60" s="45" t="s">
        <v>77</v>
      </c>
      <c r="F60" s="40"/>
      <c r="G60" s="111">
        <f t="shared" si="1"/>
        <v>2238.2663297296403</v>
      </c>
      <c r="H60" s="26">
        <v>61.19793199398903</v>
      </c>
      <c r="I60" s="7">
        <v>21.194957390647687</v>
      </c>
      <c r="J60" s="7">
        <v>117.56193785799951</v>
      </c>
      <c r="K60" s="7">
        <v>114.97615761398629</v>
      </c>
      <c r="L60" s="7">
        <v>193.19570740376366</v>
      </c>
      <c r="M60" s="7">
        <v>373.42090800404549</v>
      </c>
      <c r="N60" s="126">
        <f t="shared" si="2"/>
        <v>881.54760026443159</v>
      </c>
      <c r="O60" s="26">
        <v>88.561452297822115</v>
      </c>
      <c r="P60" s="7">
        <v>29.759324324582899</v>
      </c>
      <c r="Q60" s="7">
        <v>87.730659238944099</v>
      </c>
      <c r="R60" s="7">
        <v>122.53036110560788</v>
      </c>
      <c r="S60" s="7">
        <v>303.45160819072044</v>
      </c>
      <c r="T60" s="7">
        <v>724.68532430753112</v>
      </c>
      <c r="U60" s="126">
        <f t="shared" si="3"/>
        <v>1356.7187294652085</v>
      </c>
    </row>
    <row r="61" spans="1:21">
      <c r="A61" s="37">
        <v>57</v>
      </c>
      <c r="B61" s="17"/>
      <c r="C61" s="16"/>
      <c r="D61" s="38" t="s">
        <v>22</v>
      </c>
      <c r="E61" s="45" t="s">
        <v>78</v>
      </c>
      <c r="F61" s="40"/>
      <c r="G61" s="111">
        <f t="shared" si="1"/>
        <v>8.0072821080684662</v>
      </c>
      <c r="H61" s="26">
        <v>0</v>
      </c>
      <c r="I61" s="7">
        <v>0</v>
      </c>
      <c r="J61" s="7">
        <v>0</v>
      </c>
      <c r="K61" s="7">
        <v>0.18413905799388885</v>
      </c>
      <c r="L61" s="7">
        <v>0.25344648957252502</v>
      </c>
      <c r="M61" s="7">
        <v>4.4634678363800049</v>
      </c>
      <c r="N61" s="126">
        <f t="shared" si="2"/>
        <v>4.9010533839464188</v>
      </c>
      <c r="O61" s="26">
        <v>0</v>
      </c>
      <c r="P61" s="7">
        <v>0</v>
      </c>
      <c r="Q61" s="7">
        <v>0</v>
      </c>
      <c r="R61" s="7">
        <v>0.10400806367397308</v>
      </c>
      <c r="S61" s="7">
        <v>0.74025891721248627</v>
      </c>
      <c r="T61" s="7">
        <v>2.2619617432355881</v>
      </c>
      <c r="U61" s="126">
        <f t="shared" si="3"/>
        <v>3.1062287241220474</v>
      </c>
    </row>
    <row r="62" spans="1:21">
      <c r="A62" s="37">
        <v>58</v>
      </c>
      <c r="B62" s="14"/>
      <c r="C62" s="16"/>
      <c r="D62" s="38" t="s">
        <v>24</v>
      </c>
      <c r="E62" s="45" t="s">
        <v>79</v>
      </c>
      <c r="F62" s="40"/>
      <c r="G62" s="111">
        <f t="shared" si="1"/>
        <v>33882.107420984081</v>
      </c>
      <c r="H62" s="26">
        <v>25.142430479101208</v>
      </c>
      <c r="I62" s="7">
        <v>50.402405387227191</v>
      </c>
      <c r="J62" s="7">
        <v>323.95580650737975</v>
      </c>
      <c r="K62" s="7">
        <v>482.42889162513893</v>
      </c>
      <c r="L62" s="7">
        <v>1391.6624518737081</v>
      </c>
      <c r="M62" s="7">
        <v>12398.723456402426</v>
      </c>
      <c r="N62" s="126">
        <f t="shared" si="2"/>
        <v>14672.315442274981</v>
      </c>
      <c r="O62" s="26">
        <v>31.568604600005095</v>
      </c>
      <c r="P62" s="7">
        <v>60.707162696616933</v>
      </c>
      <c r="Q62" s="7">
        <v>290.34073304972117</v>
      </c>
      <c r="R62" s="7">
        <v>446.8637091928249</v>
      </c>
      <c r="S62" s="7">
        <v>1261.9335402571014</v>
      </c>
      <c r="T62" s="7">
        <v>17118.378228912828</v>
      </c>
      <c r="U62" s="126">
        <f t="shared" si="3"/>
        <v>19209.791978709098</v>
      </c>
    </row>
    <row r="63" spans="1:21">
      <c r="A63" s="37">
        <v>59</v>
      </c>
      <c r="B63" s="12"/>
      <c r="C63" s="14"/>
      <c r="D63" s="38" t="s">
        <v>26</v>
      </c>
      <c r="E63" s="14" t="s">
        <v>80</v>
      </c>
      <c r="F63" s="48"/>
      <c r="G63" s="111">
        <f t="shared" si="1"/>
        <v>178413.07564162236</v>
      </c>
      <c r="H63" s="26">
        <v>2175.6784647889544</v>
      </c>
      <c r="I63" s="7">
        <v>816.29892999368894</v>
      </c>
      <c r="J63" s="7">
        <v>2914.9947406757565</v>
      </c>
      <c r="K63" s="7">
        <v>6584.5907622608356</v>
      </c>
      <c r="L63" s="7">
        <v>21823.37763557618</v>
      </c>
      <c r="M63" s="7">
        <v>38745.94737707451</v>
      </c>
      <c r="N63" s="126">
        <f t="shared" si="2"/>
        <v>73060.887910369929</v>
      </c>
      <c r="O63" s="26">
        <v>3770.5906849619769</v>
      </c>
      <c r="P63" s="7">
        <v>1335.022017009195</v>
      </c>
      <c r="Q63" s="7">
        <v>3959.0879671337898</v>
      </c>
      <c r="R63" s="7">
        <v>9241.7491887175711</v>
      </c>
      <c r="S63" s="7">
        <v>28737.497203460429</v>
      </c>
      <c r="T63" s="7">
        <v>58308.240669969469</v>
      </c>
      <c r="U63" s="126">
        <f t="shared" si="3"/>
        <v>105352.18773125243</v>
      </c>
    </row>
    <row r="64" spans="1:21">
      <c r="A64" s="72">
        <v>60</v>
      </c>
      <c r="B64" s="73" t="s">
        <v>81</v>
      </c>
      <c r="C64" s="77" t="s">
        <v>82</v>
      </c>
      <c r="D64" s="78"/>
      <c r="E64" s="78"/>
      <c r="F64" s="79"/>
      <c r="G64" s="74">
        <f t="shared" si="1"/>
        <v>69445293.666525468</v>
      </c>
      <c r="H64" s="75">
        <v>361288.26842734218</v>
      </c>
      <c r="I64" s="76">
        <v>109244.70136290789</v>
      </c>
      <c r="J64" s="76">
        <v>423414.04642033577</v>
      </c>
      <c r="K64" s="76">
        <v>1770738.7639465332</v>
      </c>
      <c r="L64" s="76">
        <v>8435404.0799407959</v>
      </c>
      <c r="M64" s="76">
        <v>23465854.045883179</v>
      </c>
      <c r="N64" s="124">
        <f t="shared" si="2"/>
        <v>34565943.905981094</v>
      </c>
      <c r="O64" s="75">
        <v>355650.59926098585</v>
      </c>
      <c r="P64" s="76">
        <v>115785.40713335574</v>
      </c>
      <c r="Q64" s="76">
        <v>320672.75147974491</v>
      </c>
      <c r="R64" s="76">
        <v>1302251.3393478394</v>
      </c>
      <c r="S64" s="76">
        <v>6397334.0138626099</v>
      </c>
      <c r="T64" s="76">
        <v>26387655.649459839</v>
      </c>
      <c r="U64" s="124">
        <f t="shared" si="3"/>
        <v>34879349.760544375</v>
      </c>
    </row>
    <row r="65" spans="1:21">
      <c r="A65" s="93">
        <v>61</v>
      </c>
      <c r="B65" s="94"/>
      <c r="C65" s="95" t="s">
        <v>6</v>
      </c>
      <c r="D65" s="96" t="s">
        <v>83</v>
      </c>
      <c r="E65" s="97"/>
      <c r="F65" s="98"/>
      <c r="G65" s="99">
        <f t="shared" si="1"/>
        <v>15449740.803456269</v>
      </c>
      <c r="H65" s="100">
        <v>23730.069156368263</v>
      </c>
      <c r="I65" s="101">
        <v>23544.009537115693</v>
      </c>
      <c r="J65" s="101">
        <v>87291.797672480345</v>
      </c>
      <c r="K65" s="101">
        <v>433216.16699099541</v>
      </c>
      <c r="L65" s="101">
        <v>2464176.7145767212</v>
      </c>
      <c r="M65" s="101">
        <v>5460131.9079322815</v>
      </c>
      <c r="N65" s="127">
        <f t="shared" si="2"/>
        <v>8492090.6658659615</v>
      </c>
      <c r="O65" s="100">
        <v>18063.731710596476</v>
      </c>
      <c r="P65" s="101">
        <v>18544.113384371623</v>
      </c>
      <c r="Q65" s="101">
        <v>70053.957199662924</v>
      </c>
      <c r="R65" s="101">
        <v>584593.30084514618</v>
      </c>
      <c r="S65" s="101">
        <v>2141419.2115859985</v>
      </c>
      <c r="T65" s="101">
        <v>4124975.8228645325</v>
      </c>
      <c r="U65" s="127">
        <f t="shared" si="3"/>
        <v>6957650.1375903077</v>
      </c>
    </row>
    <row r="66" spans="1:21">
      <c r="A66" s="37">
        <v>62</v>
      </c>
      <c r="B66" s="17"/>
      <c r="C66" s="16"/>
      <c r="D66" s="38" t="s">
        <v>8</v>
      </c>
      <c r="E66" s="49" t="s">
        <v>84</v>
      </c>
      <c r="F66" s="40"/>
      <c r="G66" s="111">
        <f t="shared" si="1"/>
        <v>563115.17646863731</v>
      </c>
      <c r="H66" s="26">
        <v>291.95014151930809</v>
      </c>
      <c r="I66" s="7">
        <v>349.14551776822191</v>
      </c>
      <c r="J66" s="7">
        <v>4267.7450533770025</v>
      </c>
      <c r="K66" s="7">
        <v>41711.753566905856</v>
      </c>
      <c r="L66" s="7">
        <v>176244.86186021566</v>
      </c>
      <c r="M66" s="7">
        <v>168115.85646241903</v>
      </c>
      <c r="N66" s="126">
        <f t="shared" si="2"/>
        <v>390981.31260220509</v>
      </c>
      <c r="O66" s="26">
        <v>201.07204978168011</v>
      </c>
      <c r="P66" s="7">
        <v>306.09120607012483</v>
      </c>
      <c r="Q66" s="7">
        <v>2106.46402967209</v>
      </c>
      <c r="R66" s="7">
        <v>17358.673778265715</v>
      </c>
      <c r="S66" s="7">
        <v>68016.973585367203</v>
      </c>
      <c r="T66" s="7">
        <v>84144.589217275381</v>
      </c>
      <c r="U66" s="126">
        <f t="shared" si="3"/>
        <v>172133.86386643219</v>
      </c>
    </row>
    <row r="67" spans="1:21">
      <c r="A67" s="37">
        <v>63</v>
      </c>
      <c r="B67" s="17"/>
      <c r="C67" s="16"/>
      <c r="D67" s="38" t="s">
        <v>10</v>
      </c>
      <c r="E67" s="49" t="s">
        <v>85</v>
      </c>
      <c r="F67" s="40"/>
      <c r="G67" s="111">
        <f t="shared" si="1"/>
        <v>794305.61080930417</v>
      </c>
      <c r="H67" s="26">
        <v>27.363297671079636</v>
      </c>
      <c r="I67" s="7">
        <v>14.383567452430725</v>
      </c>
      <c r="J67" s="7">
        <v>948.86826155427843</v>
      </c>
      <c r="K67" s="7">
        <v>20341.418598875403</v>
      </c>
      <c r="L67" s="7">
        <v>180496.31266033649</v>
      </c>
      <c r="M67" s="7">
        <v>343241.74267089367</v>
      </c>
      <c r="N67" s="126">
        <f t="shared" si="2"/>
        <v>545070.08905678336</v>
      </c>
      <c r="O67" s="26">
        <v>11.420957565307617</v>
      </c>
      <c r="P67" s="7">
        <v>4.4283874481916428</v>
      </c>
      <c r="Q67" s="7">
        <v>790.18827538882033</v>
      </c>
      <c r="R67" s="7">
        <v>10463.305132843554</v>
      </c>
      <c r="S67" s="7">
        <v>65340.505399644375</v>
      </c>
      <c r="T67" s="7">
        <v>172625.67359963059</v>
      </c>
      <c r="U67" s="126">
        <f t="shared" si="3"/>
        <v>249235.52175252084</v>
      </c>
    </row>
    <row r="68" spans="1:21">
      <c r="A68" s="37">
        <v>64</v>
      </c>
      <c r="B68" s="17"/>
      <c r="C68" s="16"/>
      <c r="D68" s="38" t="s">
        <v>22</v>
      </c>
      <c r="E68" s="49" t="s">
        <v>86</v>
      </c>
      <c r="F68" s="40"/>
      <c r="G68" s="111">
        <f t="shared" si="1"/>
        <v>1317036.6709412578</v>
      </c>
      <c r="H68" s="26">
        <v>365.54410362243652</v>
      </c>
      <c r="I68" s="7">
        <v>239.70520232617855</v>
      </c>
      <c r="J68" s="7">
        <v>2177.1100743729621</v>
      </c>
      <c r="K68" s="7">
        <v>31848.794171914458</v>
      </c>
      <c r="L68" s="7">
        <v>237715.72635614872</v>
      </c>
      <c r="M68" s="7">
        <v>570194.65258979797</v>
      </c>
      <c r="N68" s="126">
        <f t="shared" si="2"/>
        <v>842541.53249818273</v>
      </c>
      <c r="O68" s="26">
        <v>192.62675707042217</v>
      </c>
      <c r="P68" s="7">
        <v>148.23081095516682</v>
      </c>
      <c r="Q68" s="7">
        <v>1604.4295953476103</v>
      </c>
      <c r="R68" s="7">
        <v>20384.550378944725</v>
      </c>
      <c r="S68" s="7">
        <v>107604.71798783541</v>
      </c>
      <c r="T68" s="7">
        <v>344560.58291292191</v>
      </c>
      <c r="U68" s="126">
        <f t="shared" si="3"/>
        <v>474495.13844307524</v>
      </c>
    </row>
    <row r="69" spans="1:21">
      <c r="A69" s="37">
        <v>65</v>
      </c>
      <c r="B69" s="17"/>
      <c r="C69" s="16"/>
      <c r="D69" s="38" t="s">
        <v>24</v>
      </c>
      <c r="E69" s="49" t="s">
        <v>87</v>
      </c>
      <c r="F69" s="40"/>
      <c r="G69" s="111">
        <f t="shared" si="1"/>
        <v>1426172.1464399653</v>
      </c>
      <c r="H69" s="26">
        <v>298.53962668776512</v>
      </c>
      <c r="I69" s="7">
        <v>241.72489555925131</v>
      </c>
      <c r="J69" s="7">
        <v>4079.0687927547842</v>
      </c>
      <c r="K69" s="7">
        <v>35119.618927419186</v>
      </c>
      <c r="L69" s="7">
        <v>191442.68001902103</v>
      </c>
      <c r="M69" s="7">
        <v>531925.26631641388</v>
      </c>
      <c r="N69" s="126">
        <f t="shared" si="2"/>
        <v>763106.8985778559</v>
      </c>
      <c r="O69" s="26">
        <v>519.08148571848869</v>
      </c>
      <c r="P69" s="7">
        <v>276.67253979295492</v>
      </c>
      <c r="Q69" s="7">
        <v>2981.8499791488284</v>
      </c>
      <c r="R69" s="7">
        <v>29044.39392516017</v>
      </c>
      <c r="S69" s="7">
        <v>143046.17960965633</v>
      </c>
      <c r="T69" s="7">
        <v>487197.07032263279</v>
      </c>
      <c r="U69" s="126">
        <f t="shared" si="3"/>
        <v>663065.24786210957</v>
      </c>
    </row>
    <row r="70" spans="1:21">
      <c r="A70" s="37">
        <v>66</v>
      </c>
      <c r="B70" s="17"/>
      <c r="C70" s="16"/>
      <c r="D70" s="38" t="s">
        <v>26</v>
      </c>
      <c r="E70" s="49" t="s">
        <v>88</v>
      </c>
      <c r="F70" s="40"/>
      <c r="G70" s="111">
        <f t="shared" si="1"/>
        <v>1441446.2509260189</v>
      </c>
      <c r="H70" s="26">
        <v>0</v>
      </c>
      <c r="I70" s="7">
        <v>1101.676099449629</v>
      </c>
      <c r="J70" s="7">
        <v>9496.1099741235375</v>
      </c>
      <c r="K70" s="7">
        <v>70824.569179762155</v>
      </c>
      <c r="L70" s="7">
        <v>323506.01703739166</v>
      </c>
      <c r="M70" s="7">
        <v>569366.92602324486</v>
      </c>
      <c r="N70" s="126">
        <f t="shared" si="2"/>
        <v>974295.29831397184</v>
      </c>
      <c r="O70" s="26">
        <v>0</v>
      </c>
      <c r="P70" s="7">
        <v>616.16107469427152</v>
      </c>
      <c r="Q70" s="7">
        <v>2938.1189839551225</v>
      </c>
      <c r="R70" s="7">
        <v>23740.400721825659</v>
      </c>
      <c r="S70" s="7">
        <v>122513.02539497614</v>
      </c>
      <c r="T70" s="7">
        <v>317343.24643659592</v>
      </c>
      <c r="U70" s="126">
        <f t="shared" si="3"/>
        <v>467150.95261204708</v>
      </c>
    </row>
    <row r="71" spans="1:21">
      <c r="A71" s="37">
        <v>67</v>
      </c>
      <c r="B71" s="17"/>
      <c r="C71" s="16"/>
      <c r="D71" s="38" t="s">
        <v>32</v>
      </c>
      <c r="E71" s="49" t="s">
        <v>89</v>
      </c>
      <c r="F71" s="40"/>
      <c r="G71" s="111">
        <f t="shared" si="1"/>
        <v>641076.87172144162</v>
      </c>
      <c r="H71" s="26">
        <v>15.362220764160156</v>
      </c>
      <c r="I71" s="7">
        <v>15.085541278123856</v>
      </c>
      <c r="J71" s="7">
        <v>457.35770125361159</v>
      </c>
      <c r="K71" s="7">
        <v>9982.9470448940992</v>
      </c>
      <c r="L71" s="7">
        <v>94990.303567767143</v>
      </c>
      <c r="M71" s="7">
        <v>221133.16098552942</v>
      </c>
      <c r="N71" s="126">
        <f t="shared" si="2"/>
        <v>326594.21706148656</v>
      </c>
      <c r="O71" s="26">
        <v>50.518047422170639</v>
      </c>
      <c r="P71" s="7">
        <v>58.721291415393353</v>
      </c>
      <c r="Q71" s="7">
        <v>384.93258330803656</v>
      </c>
      <c r="R71" s="7">
        <v>7375.639015942812</v>
      </c>
      <c r="S71" s="7">
        <v>70651.451431334019</v>
      </c>
      <c r="T71" s="7">
        <v>235961.39229053259</v>
      </c>
      <c r="U71" s="126">
        <f t="shared" si="3"/>
        <v>314482.65465995501</v>
      </c>
    </row>
    <row r="72" spans="1:21">
      <c r="A72" s="37">
        <v>68</v>
      </c>
      <c r="B72" s="17"/>
      <c r="C72" s="16"/>
      <c r="D72" s="38" t="s">
        <v>34</v>
      </c>
      <c r="E72" s="49" t="s">
        <v>90</v>
      </c>
      <c r="F72" s="40"/>
      <c r="G72" s="111">
        <f t="shared" si="1"/>
        <v>2340373.0236294055</v>
      </c>
      <c r="H72" s="26">
        <v>362.52719327807426</v>
      </c>
      <c r="I72" s="7">
        <v>182.75118581205606</v>
      </c>
      <c r="J72" s="7">
        <v>1870.9403632357717</v>
      </c>
      <c r="K72" s="7">
        <v>44189.829058945179</v>
      </c>
      <c r="L72" s="7">
        <v>459200.36102342606</v>
      </c>
      <c r="M72" s="7">
        <v>926938.5643620491</v>
      </c>
      <c r="N72" s="126">
        <f t="shared" si="2"/>
        <v>1432744.9731867462</v>
      </c>
      <c r="O72" s="26">
        <v>280.42925392091274</v>
      </c>
      <c r="P72" s="7">
        <v>129.42878805845976</v>
      </c>
      <c r="Q72" s="7">
        <v>1544.201563113369</v>
      </c>
      <c r="R72" s="7">
        <v>28814.334255687892</v>
      </c>
      <c r="S72" s="7">
        <v>248475.00429344177</v>
      </c>
      <c r="T72" s="7">
        <v>628384.65228843689</v>
      </c>
      <c r="U72" s="126">
        <f t="shared" si="3"/>
        <v>907628.0504426593</v>
      </c>
    </row>
    <row r="73" spans="1:21">
      <c r="A73" s="37">
        <v>69</v>
      </c>
      <c r="B73" s="17"/>
      <c r="C73" s="16"/>
      <c r="D73" s="38" t="s">
        <v>36</v>
      </c>
      <c r="E73" s="49" t="s">
        <v>91</v>
      </c>
      <c r="F73" s="40"/>
      <c r="G73" s="111">
        <f t="shared" si="1"/>
        <v>214164.62222765951</v>
      </c>
      <c r="H73" s="26">
        <v>58.176864862442017</v>
      </c>
      <c r="I73" s="7">
        <v>45.137645319104195</v>
      </c>
      <c r="J73" s="7">
        <v>705.01372395642102</v>
      </c>
      <c r="K73" s="7">
        <v>4801.8759797215462</v>
      </c>
      <c r="L73" s="7">
        <v>30109.104689180851</v>
      </c>
      <c r="M73" s="7">
        <v>92304.677548259497</v>
      </c>
      <c r="N73" s="126">
        <f t="shared" si="2"/>
        <v>128023.98645129986</v>
      </c>
      <c r="O73" s="26">
        <v>61.693955779075623</v>
      </c>
      <c r="P73" s="7">
        <v>53.621583484113216</v>
      </c>
      <c r="Q73" s="7">
        <v>519.16783584660152</v>
      </c>
      <c r="R73" s="7">
        <v>3631.3690990619361</v>
      </c>
      <c r="S73" s="7">
        <v>17053.214673310518</v>
      </c>
      <c r="T73" s="7">
        <v>64821.568628877401</v>
      </c>
      <c r="U73" s="126">
        <f t="shared" si="3"/>
        <v>86140.635776359646</v>
      </c>
    </row>
    <row r="74" spans="1:21">
      <c r="A74" s="37">
        <v>70</v>
      </c>
      <c r="B74" s="17"/>
      <c r="C74" s="16"/>
      <c r="D74" s="38" t="s">
        <v>38</v>
      </c>
      <c r="E74" s="49" t="s">
        <v>92</v>
      </c>
      <c r="F74" s="40"/>
      <c r="G74" s="111">
        <f t="shared" ref="G74:G130" si="4">N74+U74</f>
        <v>1136021.0949846462</v>
      </c>
      <c r="H74" s="26">
        <v>0</v>
      </c>
      <c r="I74" s="7">
        <v>0.33105891942977905</v>
      </c>
      <c r="J74" s="7">
        <v>52.157174525083974</v>
      </c>
      <c r="K74" s="7">
        <v>299.98269723728299</v>
      </c>
      <c r="L74" s="7">
        <v>1481.0455321948975</v>
      </c>
      <c r="M74" s="7">
        <v>3472.2753810305148</v>
      </c>
      <c r="N74" s="126">
        <f t="shared" ref="N74:N130" si="5">SUM(H74:M74)</f>
        <v>5305.7918439072091</v>
      </c>
      <c r="O74" s="26">
        <v>83.045008659362793</v>
      </c>
      <c r="P74" s="7">
        <v>86.432831093668938</v>
      </c>
      <c r="Q74" s="7">
        <v>9599.4698197190883</v>
      </c>
      <c r="R74" s="7">
        <v>200036.21594679356</v>
      </c>
      <c r="S74" s="7">
        <v>469294.01610994339</v>
      </c>
      <c r="T74" s="7">
        <v>451616.12342453003</v>
      </c>
      <c r="U74" s="126">
        <f t="shared" ref="U74:U130" si="6">SUM(O74:T74)</f>
        <v>1130715.303140739</v>
      </c>
    </row>
    <row r="75" spans="1:21">
      <c r="A75" s="37">
        <v>71</v>
      </c>
      <c r="B75" s="17"/>
      <c r="C75" s="16"/>
      <c r="D75" s="38" t="s">
        <v>40</v>
      </c>
      <c r="E75" s="49" t="s">
        <v>93</v>
      </c>
      <c r="F75" s="40"/>
      <c r="G75" s="111">
        <f t="shared" si="4"/>
        <v>491331.30048736697</v>
      </c>
      <c r="H75" s="26">
        <v>0</v>
      </c>
      <c r="I75" s="7">
        <v>0</v>
      </c>
      <c r="J75" s="7">
        <v>0</v>
      </c>
      <c r="K75" s="7">
        <v>0</v>
      </c>
      <c r="L75" s="7">
        <v>0</v>
      </c>
      <c r="M75" s="7">
        <v>0</v>
      </c>
      <c r="N75" s="126">
        <f t="shared" si="5"/>
        <v>0</v>
      </c>
      <c r="O75" s="26">
        <v>143.03347998857498</v>
      </c>
      <c r="P75" s="7">
        <v>114.33821788430214</v>
      </c>
      <c r="Q75" s="7">
        <v>4335.7878747708164</v>
      </c>
      <c r="R75" s="7">
        <v>83364.966315254569</v>
      </c>
      <c r="S75" s="7">
        <v>222346.58966550231</v>
      </c>
      <c r="T75" s="7">
        <v>181026.5849339664</v>
      </c>
      <c r="U75" s="126">
        <f t="shared" si="6"/>
        <v>491331.30048736697</v>
      </c>
    </row>
    <row r="76" spans="1:21">
      <c r="A76" s="37">
        <v>72</v>
      </c>
      <c r="B76" s="17"/>
      <c r="C76" s="16"/>
      <c r="D76" s="38" t="s">
        <v>54</v>
      </c>
      <c r="E76" s="49" t="s">
        <v>94</v>
      </c>
      <c r="F76" s="40"/>
      <c r="G76" s="111">
        <f t="shared" si="4"/>
        <v>126126.8105424142</v>
      </c>
      <c r="H76" s="26">
        <v>0</v>
      </c>
      <c r="I76" s="7">
        <v>0</v>
      </c>
      <c r="J76" s="7">
        <v>0</v>
      </c>
      <c r="K76" s="7">
        <v>0</v>
      </c>
      <c r="L76" s="7">
        <v>0</v>
      </c>
      <c r="M76" s="7">
        <v>0</v>
      </c>
      <c r="N76" s="126">
        <f t="shared" si="5"/>
        <v>0</v>
      </c>
      <c r="O76" s="26">
        <v>9.4788340926170349</v>
      </c>
      <c r="P76" s="7">
        <v>7.3254589047282934</v>
      </c>
      <c r="Q76" s="7">
        <v>439.08168320753612</v>
      </c>
      <c r="R76" s="7">
        <v>7815.8258815407753</v>
      </c>
      <c r="S76" s="7">
        <v>45023.643980264664</v>
      </c>
      <c r="T76" s="7">
        <v>72831.454704403877</v>
      </c>
      <c r="U76" s="126">
        <f t="shared" si="6"/>
        <v>126126.8105424142</v>
      </c>
    </row>
    <row r="77" spans="1:21">
      <c r="A77" s="37">
        <v>73</v>
      </c>
      <c r="B77" s="17"/>
      <c r="C77" s="16"/>
      <c r="D77" s="38" t="s">
        <v>59</v>
      </c>
      <c r="E77" s="49" t="s">
        <v>95</v>
      </c>
      <c r="F77" s="40"/>
      <c r="G77" s="111">
        <f t="shared" si="4"/>
        <v>262682.96750593081</v>
      </c>
      <c r="H77" s="26">
        <v>0</v>
      </c>
      <c r="I77" s="7">
        <v>0</v>
      </c>
      <c r="J77" s="7">
        <v>0</v>
      </c>
      <c r="K77" s="7">
        <v>0</v>
      </c>
      <c r="L77" s="7">
        <v>0</v>
      </c>
      <c r="M77" s="7">
        <v>0</v>
      </c>
      <c r="N77" s="126">
        <f t="shared" si="5"/>
        <v>0</v>
      </c>
      <c r="O77" s="26">
        <v>478.45127311348915</v>
      </c>
      <c r="P77" s="7">
        <v>333.98952691815794</v>
      </c>
      <c r="Q77" s="7">
        <v>3152.4160785757704</v>
      </c>
      <c r="R77" s="7">
        <v>28660.382311612368</v>
      </c>
      <c r="S77" s="7">
        <v>107131.45233500004</v>
      </c>
      <c r="T77" s="7">
        <v>122926.27598071098</v>
      </c>
      <c r="U77" s="126">
        <f t="shared" si="6"/>
        <v>262682.96750593081</v>
      </c>
    </row>
    <row r="78" spans="1:21">
      <c r="A78" s="37">
        <v>74</v>
      </c>
      <c r="B78" s="17"/>
      <c r="C78" s="16"/>
      <c r="D78" s="38" t="s">
        <v>96</v>
      </c>
      <c r="E78" s="49" t="s">
        <v>97</v>
      </c>
      <c r="F78" s="40"/>
      <c r="G78" s="111">
        <f t="shared" si="4"/>
        <v>843921.3945902749</v>
      </c>
      <c r="H78" s="26">
        <v>12.379668772220612</v>
      </c>
      <c r="I78" s="7">
        <v>3.6731905490159988</v>
      </c>
      <c r="J78" s="7">
        <v>803.10703689744696</v>
      </c>
      <c r="K78" s="7">
        <v>2273.1380097195506</v>
      </c>
      <c r="L78" s="7">
        <v>99883.28709423542</v>
      </c>
      <c r="M78" s="7">
        <v>740945.80959010124</v>
      </c>
      <c r="N78" s="126">
        <f t="shared" si="5"/>
        <v>843921.3945902749</v>
      </c>
      <c r="O78" s="26">
        <v>0</v>
      </c>
      <c r="P78" s="7">
        <v>0</v>
      </c>
      <c r="Q78" s="7">
        <v>0</v>
      </c>
      <c r="R78" s="7">
        <v>0</v>
      </c>
      <c r="S78" s="7">
        <v>0</v>
      </c>
      <c r="T78" s="7">
        <v>0</v>
      </c>
      <c r="U78" s="126">
        <f t="shared" si="6"/>
        <v>0</v>
      </c>
    </row>
    <row r="79" spans="1:21">
      <c r="A79" s="37">
        <v>75</v>
      </c>
      <c r="B79" s="17"/>
      <c r="C79" s="16"/>
      <c r="D79" s="38" t="s">
        <v>98</v>
      </c>
      <c r="E79" s="49" t="s">
        <v>99</v>
      </c>
      <c r="F79" s="40"/>
      <c r="G79" s="111">
        <f t="shared" si="4"/>
        <v>394881.30354619655</v>
      </c>
      <c r="H79" s="26">
        <v>208.51358711719513</v>
      </c>
      <c r="I79" s="7">
        <v>175.81664270162582</v>
      </c>
      <c r="J79" s="7">
        <v>316.33458769170102</v>
      </c>
      <c r="K79" s="7">
        <v>4958.9095080681145</v>
      </c>
      <c r="L79" s="7">
        <v>55167.444671958685</v>
      </c>
      <c r="M79" s="7">
        <v>235631.22228822112</v>
      </c>
      <c r="N79" s="126">
        <f t="shared" si="5"/>
        <v>296458.24128575844</v>
      </c>
      <c r="O79" s="26">
        <v>102.59158323705196</v>
      </c>
      <c r="P79" s="7">
        <v>78.336141273379326</v>
      </c>
      <c r="Q79" s="7">
        <v>151.77721595424373</v>
      </c>
      <c r="R79" s="7">
        <v>1954.8865943327546</v>
      </c>
      <c r="S79" s="7">
        <v>17482.220409587026</v>
      </c>
      <c r="T79" s="7">
        <v>78653.250316053629</v>
      </c>
      <c r="U79" s="126">
        <f t="shared" si="6"/>
        <v>98423.062260438077</v>
      </c>
    </row>
    <row r="80" spans="1:21">
      <c r="A80" s="37">
        <v>76</v>
      </c>
      <c r="B80" s="17"/>
      <c r="C80" s="16"/>
      <c r="D80" s="38" t="s">
        <v>100</v>
      </c>
      <c r="E80" s="49" t="s">
        <v>101</v>
      </c>
      <c r="F80" s="40"/>
      <c r="G80" s="111">
        <f t="shared" si="4"/>
        <v>632991.00423542352</v>
      </c>
      <c r="H80" s="26">
        <v>2934.9625042359112</v>
      </c>
      <c r="I80" s="7">
        <v>4154.6229643579572</v>
      </c>
      <c r="J80" s="7">
        <v>9647.1730314418674</v>
      </c>
      <c r="K80" s="7">
        <v>29391.558454453945</v>
      </c>
      <c r="L80" s="7">
        <v>106935.11766564846</v>
      </c>
      <c r="M80" s="7">
        <v>206038.07692176104</v>
      </c>
      <c r="N80" s="126">
        <f t="shared" si="5"/>
        <v>359101.51154189918</v>
      </c>
      <c r="O80" s="26">
        <v>1976.4412717945524</v>
      </c>
      <c r="P80" s="7">
        <v>2562.0584129402123</v>
      </c>
      <c r="Q80" s="7">
        <v>6311.6903800340369</v>
      </c>
      <c r="R80" s="7">
        <v>18056.899680018425</v>
      </c>
      <c r="S80" s="7">
        <v>73686.77409607172</v>
      </c>
      <c r="T80" s="7">
        <v>171295.62885266542</v>
      </c>
      <c r="U80" s="126">
        <f t="shared" si="6"/>
        <v>273889.49269352434</v>
      </c>
    </row>
    <row r="81" spans="1:21">
      <c r="A81" s="37">
        <v>77</v>
      </c>
      <c r="B81" s="10"/>
      <c r="C81" s="16"/>
      <c r="D81" s="38" t="s">
        <v>102</v>
      </c>
      <c r="E81" s="49" t="s">
        <v>103</v>
      </c>
      <c r="F81" s="40"/>
      <c r="G81" s="111">
        <f t="shared" si="4"/>
        <v>443437.41427849641</v>
      </c>
      <c r="H81" s="26">
        <v>5679.9727838200051</v>
      </c>
      <c r="I81" s="7">
        <v>6871.4044441394508</v>
      </c>
      <c r="J81" s="7">
        <v>15815.278423734009</v>
      </c>
      <c r="K81" s="7">
        <v>22150.325064823031</v>
      </c>
      <c r="L81" s="7">
        <v>61952.165999904275</v>
      </c>
      <c r="M81" s="7">
        <v>143674.02962553501</v>
      </c>
      <c r="N81" s="126">
        <f t="shared" si="5"/>
        <v>256143.17634195578</v>
      </c>
      <c r="O81" s="26">
        <v>3427.6097245990532</v>
      </c>
      <c r="P81" s="7">
        <v>4229.7502270825207</v>
      </c>
      <c r="Q81" s="7">
        <v>8520.7580681554973</v>
      </c>
      <c r="R81" s="7">
        <v>17839.364926364273</v>
      </c>
      <c r="S81" s="7">
        <v>47377.478566765785</v>
      </c>
      <c r="T81" s="7">
        <v>105899.27642357349</v>
      </c>
      <c r="U81" s="126">
        <f t="shared" si="6"/>
        <v>187294.23793654062</v>
      </c>
    </row>
    <row r="82" spans="1:21">
      <c r="A82" s="37">
        <v>78</v>
      </c>
      <c r="B82" s="12"/>
      <c r="C82" s="11"/>
      <c r="D82" s="50"/>
      <c r="E82" s="9" t="s">
        <v>104</v>
      </c>
      <c r="F82" s="46"/>
      <c r="G82" s="111">
        <f t="shared" si="4"/>
        <v>2380657.1624006005</v>
      </c>
      <c r="H82" s="26">
        <v>13474.777230398729</v>
      </c>
      <c r="I82" s="7">
        <v>10148.551469895989</v>
      </c>
      <c r="J82" s="7">
        <v>36655.533422201872</v>
      </c>
      <c r="K82" s="7">
        <v>115321.44796326756</v>
      </c>
      <c r="L82" s="7">
        <v>445052.32041537762</v>
      </c>
      <c r="M82" s="7">
        <v>707149.68856859207</v>
      </c>
      <c r="N82" s="126">
        <f t="shared" si="5"/>
        <v>1327802.3190697338</v>
      </c>
      <c r="O82" s="26">
        <v>10526.23817045358</v>
      </c>
      <c r="P82" s="7">
        <v>9538.5269061103463</v>
      </c>
      <c r="Q82" s="7">
        <v>24673.623685447499</v>
      </c>
      <c r="R82" s="7">
        <v>86052.097715370357</v>
      </c>
      <c r="S82" s="7">
        <v>316375.97256267071</v>
      </c>
      <c r="T82" s="7">
        <v>605688.3842908144</v>
      </c>
      <c r="U82" s="126">
        <f t="shared" si="6"/>
        <v>1052854.8433308669</v>
      </c>
    </row>
    <row r="83" spans="1:21">
      <c r="A83" s="93">
        <v>79</v>
      </c>
      <c r="B83" s="94"/>
      <c r="C83" s="95" t="s">
        <v>61</v>
      </c>
      <c r="D83" s="96" t="s">
        <v>105</v>
      </c>
      <c r="E83" s="97"/>
      <c r="F83" s="98"/>
      <c r="G83" s="99">
        <f t="shared" si="4"/>
        <v>402022.87582732254</v>
      </c>
      <c r="H83" s="100">
        <v>1868.3930428540334</v>
      </c>
      <c r="I83" s="101">
        <v>1725.8459124565125</v>
      </c>
      <c r="J83" s="101">
        <v>4974.0319954194129</v>
      </c>
      <c r="K83" s="101">
        <v>11670.388297245285</v>
      </c>
      <c r="L83" s="101">
        <v>48171.784065701067</v>
      </c>
      <c r="M83" s="101">
        <v>145539.35464158654</v>
      </c>
      <c r="N83" s="127">
        <f t="shared" si="5"/>
        <v>213949.79795526285</v>
      </c>
      <c r="O83" s="100">
        <v>2037.8781784199236</v>
      </c>
      <c r="P83" s="101">
        <v>1657.4327897764742</v>
      </c>
      <c r="Q83" s="101">
        <v>2534.2207674263045</v>
      </c>
      <c r="R83" s="101">
        <v>12608.645340872929</v>
      </c>
      <c r="S83" s="101">
        <v>38092.185863122344</v>
      </c>
      <c r="T83" s="101">
        <v>131142.71493244171</v>
      </c>
      <c r="U83" s="127">
        <f t="shared" si="6"/>
        <v>188073.07787205969</v>
      </c>
    </row>
    <row r="84" spans="1:21">
      <c r="A84" s="93">
        <v>80</v>
      </c>
      <c r="B84" s="94"/>
      <c r="C84" s="95" t="s">
        <v>66</v>
      </c>
      <c r="D84" s="96" t="s">
        <v>106</v>
      </c>
      <c r="E84" s="97"/>
      <c r="F84" s="98"/>
      <c r="G84" s="99">
        <f t="shared" si="4"/>
        <v>3663459.2786499686</v>
      </c>
      <c r="H84" s="100">
        <v>780.30015886860201</v>
      </c>
      <c r="I84" s="101">
        <v>1248.136815878097</v>
      </c>
      <c r="J84" s="101">
        <v>9393.2754332125187</v>
      </c>
      <c r="K84" s="101">
        <v>74057.8986068964</v>
      </c>
      <c r="L84" s="101">
        <v>470547.01389408112</v>
      </c>
      <c r="M84" s="101">
        <v>980975.45601987839</v>
      </c>
      <c r="N84" s="127">
        <f t="shared" si="5"/>
        <v>1537002.0809288151</v>
      </c>
      <c r="O84" s="100">
        <v>799.87233282239322</v>
      </c>
      <c r="P84" s="101">
        <v>1728.2661015580343</v>
      </c>
      <c r="Q84" s="101">
        <v>9125.831256583333</v>
      </c>
      <c r="R84" s="101">
        <v>73332.138547226787</v>
      </c>
      <c r="S84" s="101">
        <v>567691.5529782176</v>
      </c>
      <c r="T84" s="101">
        <v>1473779.5365047455</v>
      </c>
      <c r="U84" s="127">
        <f t="shared" si="6"/>
        <v>2126457.1977211535</v>
      </c>
    </row>
    <row r="85" spans="1:21">
      <c r="A85" s="93">
        <v>81</v>
      </c>
      <c r="B85" s="94"/>
      <c r="C85" s="95" t="s">
        <v>68</v>
      </c>
      <c r="D85" s="96" t="s">
        <v>107</v>
      </c>
      <c r="E85" s="97"/>
      <c r="F85" s="98"/>
      <c r="G85" s="99">
        <f t="shared" si="4"/>
        <v>605038.40338473744</v>
      </c>
      <c r="H85" s="100">
        <v>23549.359052445274</v>
      </c>
      <c r="I85" s="101">
        <v>12838.445428412408</v>
      </c>
      <c r="J85" s="101">
        <v>20391.968853898346</v>
      </c>
      <c r="K85" s="101">
        <v>22423.524914979935</v>
      </c>
      <c r="L85" s="101">
        <v>46033.349106371403</v>
      </c>
      <c r="M85" s="101">
        <v>136317.03255188465</v>
      </c>
      <c r="N85" s="127">
        <f t="shared" si="5"/>
        <v>261553.67990799202</v>
      </c>
      <c r="O85" s="100">
        <v>25583.131792827742</v>
      </c>
      <c r="P85" s="101">
        <v>22407.506157229654</v>
      </c>
      <c r="Q85" s="101">
        <v>43922.62417360954</v>
      </c>
      <c r="R85" s="101">
        <v>23331.156616523862</v>
      </c>
      <c r="S85" s="101">
        <v>43980.650368750095</v>
      </c>
      <c r="T85" s="101">
        <v>184259.65436780453</v>
      </c>
      <c r="U85" s="127">
        <f t="shared" si="6"/>
        <v>343484.72347674542</v>
      </c>
    </row>
    <row r="86" spans="1:21">
      <c r="A86" s="93">
        <v>82</v>
      </c>
      <c r="B86" s="94"/>
      <c r="C86" s="95" t="s">
        <v>74</v>
      </c>
      <c r="D86" s="96" t="s">
        <v>108</v>
      </c>
      <c r="E86" s="97"/>
      <c r="F86" s="98"/>
      <c r="G86" s="99">
        <f t="shared" si="4"/>
        <v>368307.84370261553</v>
      </c>
      <c r="H86" s="100">
        <v>2.9997538229099376</v>
      </c>
      <c r="I86" s="101">
        <v>53.245914817804078</v>
      </c>
      <c r="J86" s="101">
        <v>36041.561983831227</v>
      </c>
      <c r="K86" s="101">
        <v>87510.267580658197</v>
      </c>
      <c r="L86" s="101">
        <v>85936.897530674934</v>
      </c>
      <c r="M86" s="101">
        <v>59396.135060206056</v>
      </c>
      <c r="N86" s="127">
        <f t="shared" si="5"/>
        <v>268941.10782401112</v>
      </c>
      <c r="O86" s="100">
        <v>7.5109821476239587</v>
      </c>
      <c r="P86" s="101">
        <v>142.79255497243389</v>
      </c>
      <c r="Q86" s="101">
        <v>9724.4053044784814</v>
      </c>
      <c r="R86" s="101">
        <v>21676.775179617107</v>
      </c>
      <c r="S86" s="101">
        <v>25787.562117937952</v>
      </c>
      <c r="T86" s="101">
        <v>42027.689739450812</v>
      </c>
      <c r="U86" s="127">
        <f t="shared" si="6"/>
        <v>99366.735878604406</v>
      </c>
    </row>
    <row r="87" spans="1:21">
      <c r="A87" s="37">
        <v>83</v>
      </c>
      <c r="B87" s="17"/>
      <c r="C87" s="16"/>
      <c r="D87" s="38" t="s">
        <v>8</v>
      </c>
      <c r="E87" s="49" t="s">
        <v>109</v>
      </c>
      <c r="F87" s="40"/>
      <c r="G87" s="111">
        <f t="shared" si="4"/>
        <v>0</v>
      </c>
      <c r="H87" s="26">
        <v>0</v>
      </c>
      <c r="I87" s="7">
        <v>0</v>
      </c>
      <c r="J87" s="7">
        <v>0</v>
      </c>
      <c r="K87" s="7">
        <v>0</v>
      </c>
      <c r="L87" s="7">
        <v>0</v>
      </c>
      <c r="M87" s="7">
        <v>0</v>
      </c>
      <c r="N87" s="126">
        <f t="shared" si="5"/>
        <v>0</v>
      </c>
      <c r="O87" s="26">
        <v>0</v>
      </c>
      <c r="P87" s="7">
        <v>0</v>
      </c>
      <c r="Q87" s="7">
        <v>0</v>
      </c>
      <c r="R87" s="7">
        <v>0</v>
      </c>
      <c r="S87" s="7">
        <v>0</v>
      </c>
      <c r="T87" s="7">
        <v>0</v>
      </c>
      <c r="U87" s="126">
        <f t="shared" si="6"/>
        <v>0</v>
      </c>
    </row>
    <row r="88" spans="1:21">
      <c r="A88" s="37">
        <v>84</v>
      </c>
      <c r="B88" s="17"/>
      <c r="C88" s="16"/>
      <c r="D88" s="38" t="s">
        <v>10</v>
      </c>
      <c r="E88" s="49" t="s">
        <v>110</v>
      </c>
      <c r="F88" s="40"/>
      <c r="G88" s="111">
        <f t="shared" si="4"/>
        <v>865.77599757537246</v>
      </c>
      <c r="H88" s="26">
        <v>0</v>
      </c>
      <c r="I88" s="7">
        <v>0</v>
      </c>
      <c r="J88" s="7">
        <v>2.9331929385662079</v>
      </c>
      <c r="K88" s="7">
        <v>27.500502586364746</v>
      </c>
      <c r="L88" s="7">
        <v>70.586709845811129</v>
      </c>
      <c r="M88" s="7">
        <v>207.55328837782145</v>
      </c>
      <c r="N88" s="126">
        <f t="shared" si="5"/>
        <v>308.57369374856353</v>
      </c>
      <c r="O88" s="26">
        <v>0</v>
      </c>
      <c r="P88" s="7">
        <v>0</v>
      </c>
      <c r="Q88" s="7">
        <v>3.4185661226511002</v>
      </c>
      <c r="R88" s="7">
        <v>21.753676116466522</v>
      </c>
      <c r="S88" s="7">
        <v>93.528327539563179</v>
      </c>
      <c r="T88" s="7">
        <v>438.50173404812813</v>
      </c>
      <c r="U88" s="126">
        <f t="shared" si="6"/>
        <v>557.20230382680893</v>
      </c>
    </row>
    <row r="89" spans="1:21">
      <c r="A89" s="37">
        <v>85</v>
      </c>
      <c r="B89" s="17"/>
      <c r="C89" s="16"/>
      <c r="D89" s="38" t="s">
        <v>22</v>
      </c>
      <c r="E89" s="49" t="s">
        <v>111</v>
      </c>
      <c r="F89" s="40"/>
      <c r="G89" s="111">
        <f t="shared" si="4"/>
        <v>6807.0358615815639</v>
      </c>
      <c r="H89" s="26">
        <v>0</v>
      </c>
      <c r="I89" s="7">
        <v>2.3252248167991638</v>
      </c>
      <c r="J89" s="7">
        <v>66.832725442945957</v>
      </c>
      <c r="K89" s="7">
        <v>373.7912028208375</v>
      </c>
      <c r="L89" s="7">
        <v>1034.7592608332634</v>
      </c>
      <c r="M89" s="7">
        <v>1501.5974406301975</v>
      </c>
      <c r="N89" s="126">
        <f t="shared" si="5"/>
        <v>2979.3058545440435</v>
      </c>
      <c r="O89" s="26">
        <v>0</v>
      </c>
      <c r="P89" s="7">
        <v>2.0037220939993858</v>
      </c>
      <c r="Q89" s="7">
        <v>16.904581137001514</v>
      </c>
      <c r="R89" s="7">
        <v>164.03163217008114</v>
      </c>
      <c r="S89" s="7">
        <v>704.36569535732269</v>
      </c>
      <c r="T89" s="7">
        <v>2940.4243762791157</v>
      </c>
      <c r="U89" s="126">
        <f t="shared" si="6"/>
        <v>3827.7300070375204</v>
      </c>
    </row>
    <row r="90" spans="1:21">
      <c r="A90" s="37">
        <v>86</v>
      </c>
      <c r="B90" s="17"/>
      <c r="C90" s="16"/>
      <c r="D90" s="38" t="s">
        <v>24</v>
      </c>
      <c r="E90" s="49" t="s">
        <v>112</v>
      </c>
      <c r="F90" s="40"/>
      <c r="G90" s="111">
        <f t="shared" si="4"/>
        <v>159839.64231932233</v>
      </c>
      <c r="H90" s="26">
        <v>0</v>
      </c>
      <c r="I90" s="7">
        <v>0</v>
      </c>
      <c r="J90" s="7">
        <v>6593.6294943531975</v>
      </c>
      <c r="K90" s="7">
        <v>41610.870037287474</v>
      </c>
      <c r="L90" s="7">
        <v>57504.568643137813</v>
      </c>
      <c r="M90" s="7">
        <v>26006.324736721814</v>
      </c>
      <c r="N90" s="126">
        <f t="shared" si="5"/>
        <v>131715.3929115003</v>
      </c>
      <c r="O90" s="26">
        <v>0</v>
      </c>
      <c r="P90" s="7">
        <v>0</v>
      </c>
      <c r="Q90" s="7">
        <v>1198.4158292270731</v>
      </c>
      <c r="R90" s="7">
        <v>6360.4987704893574</v>
      </c>
      <c r="S90" s="7">
        <v>10128.772617615759</v>
      </c>
      <c r="T90" s="7">
        <v>10436.562190489843</v>
      </c>
      <c r="U90" s="126">
        <f t="shared" si="6"/>
        <v>28124.249407822033</v>
      </c>
    </row>
    <row r="91" spans="1:21">
      <c r="A91" s="37">
        <v>87</v>
      </c>
      <c r="B91" s="17"/>
      <c r="C91" s="16"/>
      <c r="D91" s="38" t="s">
        <v>26</v>
      </c>
      <c r="E91" s="49" t="s">
        <v>113</v>
      </c>
      <c r="F91" s="40"/>
      <c r="G91" s="111">
        <f t="shared" si="4"/>
        <v>197580.76316078808</v>
      </c>
      <c r="H91" s="26">
        <v>2.9997538229099381</v>
      </c>
      <c r="I91" s="7">
        <v>0</v>
      </c>
      <c r="J91" s="7">
        <v>29232.083111390471</v>
      </c>
      <c r="K91" s="7">
        <v>45172.098703965545</v>
      </c>
      <c r="L91" s="7">
        <v>27003.978302210569</v>
      </c>
      <c r="M91" s="7">
        <v>31320.189614772797</v>
      </c>
      <c r="N91" s="126">
        <f t="shared" si="5"/>
        <v>132731.3494861623</v>
      </c>
      <c r="O91" s="26">
        <v>7.5109821476239587</v>
      </c>
      <c r="P91" s="7">
        <v>0</v>
      </c>
      <c r="Q91" s="7">
        <v>7914.8506645997986</v>
      </c>
      <c r="R91" s="7">
        <v>14443.024078987539</v>
      </c>
      <c r="S91" s="7">
        <v>14626.93278311193</v>
      </c>
      <c r="T91" s="7">
        <v>27857.095165778883</v>
      </c>
      <c r="U91" s="126">
        <f t="shared" si="6"/>
        <v>64849.413674625772</v>
      </c>
    </row>
    <row r="92" spans="1:21">
      <c r="A92" s="37">
        <v>88</v>
      </c>
      <c r="B92" s="17"/>
      <c r="C92" s="16"/>
      <c r="D92" s="38" t="s">
        <v>32</v>
      </c>
      <c r="E92" s="49" t="s">
        <v>114</v>
      </c>
      <c r="F92" s="40"/>
      <c r="G92" s="111">
        <f t="shared" si="4"/>
        <v>0</v>
      </c>
      <c r="H92" s="26">
        <v>0</v>
      </c>
      <c r="I92" s="7">
        <v>0</v>
      </c>
      <c r="J92" s="7">
        <v>0</v>
      </c>
      <c r="K92" s="7">
        <v>0</v>
      </c>
      <c r="L92" s="7">
        <v>0</v>
      </c>
      <c r="M92" s="7">
        <v>0</v>
      </c>
      <c r="N92" s="126">
        <f t="shared" si="5"/>
        <v>0</v>
      </c>
      <c r="O92" s="26">
        <v>0</v>
      </c>
      <c r="P92" s="7">
        <v>0</v>
      </c>
      <c r="Q92" s="7">
        <v>0</v>
      </c>
      <c r="R92" s="7">
        <v>0</v>
      </c>
      <c r="S92" s="7">
        <v>0</v>
      </c>
      <c r="T92" s="7">
        <v>0</v>
      </c>
      <c r="U92" s="126">
        <f t="shared" si="6"/>
        <v>0</v>
      </c>
    </row>
    <row r="93" spans="1:21">
      <c r="A93" s="37">
        <v>89</v>
      </c>
      <c r="B93" s="17"/>
      <c r="C93" s="16"/>
      <c r="D93" s="38" t="s">
        <v>34</v>
      </c>
      <c r="E93" s="49" t="s">
        <v>115</v>
      </c>
      <c r="F93" s="40"/>
      <c r="G93" s="111">
        <f t="shared" si="4"/>
        <v>1588.9353135034769</v>
      </c>
      <c r="H93" s="26">
        <v>0</v>
      </c>
      <c r="I93" s="7">
        <v>34.332309444072962</v>
      </c>
      <c r="J93" s="7">
        <v>77.26363957335343</v>
      </c>
      <c r="K93" s="7">
        <v>194.21786500443704</v>
      </c>
      <c r="L93" s="7">
        <v>0</v>
      </c>
      <c r="M93" s="7">
        <v>0</v>
      </c>
      <c r="N93" s="126">
        <f t="shared" si="5"/>
        <v>305.81381402186344</v>
      </c>
      <c r="O93" s="26">
        <v>0</v>
      </c>
      <c r="P93" s="7">
        <v>130.77764912726957</v>
      </c>
      <c r="Q93" s="7">
        <v>551.44642928100075</v>
      </c>
      <c r="R93" s="7">
        <v>600.89742107334314</v>
      </c>
      <c r="S93" s="7">
        <v>0</v>
      </c>
      <c r="T93" s="7">
        <v>0</v>
      </c>
      <c r="U93" s="126">
        <f t="shared" si="6"/>
        <v>1283.1214994816135</v>
      </c>
    </row>
    <row r="94" spans="1:21">
      <c r="A94" s="37">
        <v>90</v>
      </c>
      <c r="B94" s="17"/>
      <c r="C94" s="16"/>
      <c r="D94" s="38" t="s">
        <v>36</v>
      </c>
      <c r="E94" s="49" t="s">
        <v>116</v>
      </c>
      <c r="F94" s="40"/>
      <c r="G94" s="111">
        <f t="shared" si="4"/>
        <v>0</v>
      </c>
      <c r="H94" s="26">
        <v>0</v>
      </c>
      <c r="I94" s="7">
        <v>0</v>
      </c>
      <c r="J94" s="7">
        <v>0</v>
      </c>
      <c r="K94" s="7">
        <v>0</v>
      </c>
      <c r="L94" s="7">
        <v>0</v>
      </c>
      <c r="M94" s="7">
        <v>0</v>
      </c>
      <c r="N94" s="126">
        <f t="shared" si="5"/>
        <v>0</v>
      </c>
      <c r="O94" s="26">
        <v>0</v>
      </c>
      <c r="P94" s="7">
        <v>0</v>
      </c>
      <c r="Q94" s="7">
        <v>0</v>
      </c>
      <c r="R94" s="7">
        <v>0</v>
      </c>
      <c r="S94" s="7">
        <v>0</v>
      </c>
      <c r="T94" s="7">
        <v>0</v>
      </c>
      <c r="U94" s="126">
        <f t="shared" si="6"/>
        <v>0</v>
      </c>
    </row>
    <row r="95" spans="1:21">
      <c r="A95" s="37">
        <v>91</v>
      </c>
      <c r="B95" s="17"/>
      <c r="C95" s="16"/>
      <c r="D95" s="38" t="s">
        <v>38</v>
      </c>
      <c r="E95" s="49" t="s">
        <v>117</v>
      </c>
      <c r="F95" s="40"/>
      <c r="G95" s="111">
        <f t="shared" si="4"/>
        <v>0</v>
      </c>
      <c r="H95" s="26">
        <v>0</v>
      </c>
      <c r="I95" s="7">
        <v>0</v>
      </c>
      <c r="J95" s="7">
        <v>0</v>
      </c>
      <c r="K95" s="7">
        <v>0</v>
      </c>
      <c r="L95" s="7">
        <v>0</v>
      </c>
      <c r="M95" s="7">
        <v>0</v>
      </c>
      <c r="N95" s="126">
        <f t="shared" si="5"/>
        <v>0</v>
      </c>
      <c r="O95" s="26">
        <v>0</v>
      </c>
      <c r="P95" s="7">
        <v>0</v>
      </c>
      <c r="Q95" s="7">
        <v>0</v>
      </c>
      <c r="R95" s="7">
        <v>0</v>
      </c>
      <c r="S95" s="7">
        <v>0</v>
      </c>
      <c r="T95" s="7">
        <v>0</v>
      </c>
      <c r="U95" s="126">
        <f t="shared" si="6"/>
        <v>0</v>
      </c>
    </row>
    <row r="96" spans="1:21">
      <c r="A96" s="37">
        <v>92</v>
      </c>
      <c r="B96" s="17"/>
      <c r="C96" s="16"/>
      <c r="D96" s="38" t="s">
        <v>40</v>
      </c>
      <c r="E96" s="49" t="s">
        <v>118</v>
      </c>
      <c r="F96" s="40"/>
      <c r="G96" s="111">
        <f t="shared" si="4"/>
        <v>1625.6896991655231</v>
      </c>
      <c r="H96" s="26">
        <v>0</v>
      </c>
      <c r="I96" s="7">
        <v>16.588380977511406</v>
      </c>
      <c r="J96" s="7">
        <v>68.819464109838009</v>
      </c>
      <c r="K96" s="7">
        <v>131.78937038034201</v>
      </c>
      <c r="L96" s="7">
        <v>323.00351797044277</v>
      </c>
      <c r="M96" s="7">
        <v>360.47033967077732</v>
      </c>
      <c r="N96" s="126">
        <f t="shared" si="5"/>
        <v>900.67107310891151</v>
      </c>
      <c r="O96" s="26">
        <v>0</v>
      </c>
      <c r="P96" s="7">
        <v>10.011181250214577</v>
      </c>
      <c r="Q96" s="7">
        <v>39.36912702023983</v>
      </c>
      <c r="R96" s="7">
        <v>86.569570414721966</v>
      </c>
      <c r="S96" s="7">
        <v>233.96309567987919</v>
      </c>
      <c r="T96" s="7">
        <v>355.10565169155598</v>
      </c>
      <c r="U96" s="126">
        <f t="shared" si="6"/>
        <v>725.01862605661154</v>
      </c>
    </row>
    <row r="97" spans="1:21">
      <c r="A97" s="37">
        <v>93</v>
      </c>
      <c r="B97" s="17"/>
      <c r="C97" s="16"/>
      <c r="D97" s="38" t="s">
        <v>54</v>
      </c>
      <c r="E97" s="49" t="s">
        <v>119</v>
      </c>
      <c r="F97" s="40"/>
      <c r="G97" s="111">
        <f t="shared" si="4"/>
        <v>0</v>
      </c>
      <c r="H97" s="26">
        <v>0</v>
      </c>
      <c r="I97" s="7">
        <v>0</v>
      </c>
      <c r="J97" s="7">
        <v>0</v>
      </c>
      <c r="K97" s="7">
        <v>0</v>
      </c>
      <c r="L97" s="7">
        <v>0</v>
      </c>
      <c r="M97" s="7">
        <v>0</v>
      </c>
      <c r="N97" s="126">
        <f t="shared" si="5"/>
        <v>0</v>
      </c>
      <c r="O97" s="26">
        <v>0</v>
      </c>
      <c r="P97" s="7">
        <v>0</v>
      </c>
      <c r="Q97" s="7">
        <v>0</v>
      </c>
      <c r="R97" s="7">
        <v>0</v>
      </c>
      <c r="S97" s="7">
        <v>0</v>
      </c>
      <c r="T97" s="7">
        <v>0</v>
      </c>
      <c r="U97" s="126">
        <f t="shared" si="6"/>
        <v>0</v>
      </c>
    </row>
    <row r="98" spans="1:21">
      <c r="A98" s="93">
        <v>94</v>
      </c>
      <c r="B98" s="102"/>
      <c r="C98" s="95" t="s">
        <v>120</v>
      </c>
      <c r="D98" s="96" t="s">
        <v>121</v>
      </c>
      <c r="E98" s="97"/>
      <c r="F98" s="98"/>
      <c r="G98" s="99">
        <f t="shared" si="4"/>
        <v>6333708.2750649173</v>
      </c>
      <c r="H98" s="100">
        <v>7452.9674581243016</v>
      </c>
      <c r="I98" s="101">
        <v>10938.225429948419</v>
      </c>
      <c r="J98" s="101">
        <v>35644.350467331707</v>
      </c>
      <c r="K98" s="101">
        <v>42900.748695399612</v>
      </c>
      <c r="L98" s="101">
        <v>150841.10758900642</v>
      </c>
      <c r="M98" s="101">
        <v>2190216.3116970062</v>
      </c>
      <c r="N98" s="127">
        <f t="shared" si="5"/>
        <v>2437993.7113368167</v>
      </c>
      <c r="O98" s="100">
        <v>8800.0637791657355</v>
      </c>
      <c r="P98" s="101">
        <v>10020.688832591564</v>
      </c>
      <c r="Q98" s="101">
        <v>21531.255064195022</v>
      </c>
      <c r="R98" s="101">
        <v>29090.13921713829</v>
      </c>
      <c r="S98" s="101">
        <v>168296.13197869062</v>
      </c>
      <c r="T98" s="101">
        <v>3657976.2848563194</v>
      </c>
      <c r="U98" s="127">
        <f t="shared" si="6"/>
        <v>3895714.5637281006</v>
      </c>
    </row>
    <row r="99" spans="1:21">
      <c r="A99" s="37">
        <v>95</v>
      </c>
      <c r="B99" s="10"/>
      <c r="C99" s="11"/>
      <c r="D99" s="38" t="s">
        <v>8</v>
      </c>
      <c r="E99" s="49" t="s">
        <v>122</v>
      </c>
      <c r="F99" s="51"/>
      <c r="G99" s="111">
        <f t="shared" si="4"/>
        <v>5384592.131551886</v>
      </c>
      <c r="H99" s="26">
        <v>0</v>
      </c>
      <c r="I99" s="7">
        <v>34.429008722305298</v>
      </c>
      <c r="J99" s="7">
        <v>59.02985043823719</v>
      </c>
      <c r="K99" s="7">
        <v>1221.6149952542037</v>
      </c>
      <c r="L99" s="7">
        <v>80590.708531364799</v>
      </c>
      <c r="M99" s="7">
        <v>1836303.2144786119</v>
      </c>
      <c r="N99" s="126">
        <f t="shared" si="5"/>
        <v>1918208.9968643915</v>
      </c>
      <c r="O99" s="26">
        <v>0</v>
      </c>
      <c r="P99" s="7">
        <v>22.396899543702602</v>
      </c>
      <c r="Q99" s="7">
        <v>38.803523007780313</v>
      </c>
      <c r="R99" s="7">
        <v>1227.6353692486882</v>
      </c>
      <c r="S99" s="7">
        <v>108980.07881889492</v>
      </c>
      <c r="T99" s="7">
        <v>3356114.2200767994</v>
      </c>
      <c r="U99" s="126">
        <f t="shared" si="6"/>
        <v>3466383.1346874945</v>
      </c>
    </row>
    <row r="100" spans="1:21">
      <c r="A100" s="37">
        <v>96</v>
      </c>
      <c r="B100" s="10"/>
      <c r="C100" s="11"/>
      <c r="D100" s="38" t="s">
        <v>10</v>
      </c>
      <c r="E100" s="49" t="s">
        <v>123</v>
      </c>
      <c r="F100" s="51"/>
      <c r="G100" s="111">
        <f t="shared" si="4"/>
        <v>500029.3459086708</v>
      </c>
      <c r="H100" s="26">
        <v>0</v>
      </c>
      <c r="I100" s="7">
        <v>0.21278578042984009</v>
      </c>
      <c r="J100" s="7">
        <v>32.579859719771775</v>
      </c>
      <c r="K100" s="7">
        <v>906.16275541717187</v>
      </c>
      <c r="L100" s="7">
        <v>15792.470330111682</v>
      </c>
      <c r="M100" s="7">
        <v>264165.82277727127</v>
      </c>
      <c r="N100" s="126">
        <f t="shared" si="5"/>
        <v>280897.24850830034</v>
      </c>
      <c r="O100" s="26">
        <v>0</v>
      </c>
      <c r="P100" s="7">
        <v>0.90562665462493896</v>
      </c>
      <c r="Q100" s="7">
        <v>26.891615079637333</v>
      </c>
      <c r="R100" s="7">
        <v>737.22876509418711</v>
      </c>
      <c r="S100" s="7">
        <v>12200.95380114764</v>
      </c>
      <c r="T100" s="7">
        <v>206166.11759239435</v>
      </c>
      <c r="U100" s="126">
        <f t="shared" si="6"/>
        <v>219132.09740037043</v>
      </c>
    </row>
    <row r="101" spans="1:21">
      <c r="A101" s="37">
        <v>97</v>
      </c>
      <c r="B101" s="10"/>
      <c r="C101" s="11"/>
      <c r="D101" s="38" t="s">
        <v>22</v>
      </c>
      <c r="E101" s="49" t="s">
        <v>124</v>
      </c>
      <c r="F101" s="51"/>
      <c r="G101" s="111">
        <f t="shared" si="4"/>
        <v>184637.71002288396</v>
      </c>
      <c r="H101" s="26">
        <v>5008.9308320654964</v>
      </c>
      <c r="I101" s="7">
        <v>6111.1999363638461</v>
      </c>
      <c r="J101" s="7">
        <v>24780.890538193285</v>
      </c>
      <c r="K101" s="7">
        <v>24355.969219610095</v>
      </c>
      <c r="L101" s="7">
        <v>18592.292055130005</v>
      </c>
      <c r="M101" s="7">
        <v>23523.195688012987</v>
      </c>
      <c r="N101" s="126">
        <f t="shared" si="5"/>
        <v>102372.47826937572</v>
      </c>
      <c r="O101" s="26">
        <v>6024.5197453889123</v>
      </c>
      <c r="P101" s="7">
        <v>5394.398463423131</v>
      </c>
      <c r="Q101" s="7">
        <v>13335.84308970347</v>
      </c>
      <c r="R101" s="7">
        <v>13102.592559363693</v>
      </c>
      <c r="S101" s="7">
        <v>14799.775475339964</v>
      </c>
      <c r="T101" s="7">
        <v>29608.102420289069</v>
      </c>
      <c r="U101" s="126">
        <f t="shared" si="6"/>
        <v>82265.23175350824</v>
      </c>
    </row>
    <row r="102" spans="1:21">
      <c r="A102" s="37">
        <v>98</v>
      </c>
      <c r="B102" s="17"/>
      <c r="C102" s="11"/>
      <c r="D102" s="38" t="s">
        <v>24</v>
      </c>
      <c r="E102" s="49" t="s">
        <v>125</v>
      </c>
      <c r="F102" s="51"/>
      <c r="G102" s="111">
        <f t="shared" si="4"/>
        <v>28408.460307707293</v>
      </c>
      <c r="H102" s="26">
        <v>0</v>
      </c>
      <c r="I102" s="7">
        <v>1.009503036737442</v>
      </c>
      <c r="J102" s="7">
        <v>230.48914994089864</v>
      </c>
      <c r="K102" s="7">
        <v>2417.2137011000887</v>
      </c>
      <c r="L102" s="7">
        <v>4272.6699505047873</v>
      </c>
      <c r="M102" s="7">
        <v>3695.7499823328108</v>
      </c>
      <c r="N102" s="126">
        <f t="shared" si="5"/>
        <v>10617.132286915323</v>
      </c>
      <c r="O102" s="26">
        <v>0</v>
      </c>
      <c r="P102" s="7">
        <v>0.94462937116622925</v>
      </c>
      <c r="Q102" s="7">
        <v>618.46901634426831</v>
      </c>
      <c r="R102" s="7">
        <v>3645.6959043620154</v>
      </c>
      <c r="S102" s="7">
        <v>6605.2435697428882</v>
      </c>
      <c r="T102" s="7">
        <v>6920.9749009716325</v>
      </c>
      <c r="U102" s="126">
        <f t="shared" si="6"/>
        <v>17791.328020791971</v>
      </c>
    </row>
    <row r="103" spans="1:21">
      <c r="A103" s="37">
        <v>99</v>
      </c>
      <c r="B103" s="12"/>
      <c r="C103" s="12"/>
      <c r="D103" s="38" t="s">
        <v>26</v>
      </c>
      <c r="E103" s="49" t="s">
        <v>126</v>
      </c>
      <c r="F103" s="43"/>
      <c r="G103" s="111">
        <f t="shared" si="4"/>
        <v>17.47822767496109</v>
      </c>
      <c r="H103" s="26">
        <v>0</v>
      </c>
      <c r="I103" s="7">
        <v>0.17550674080848694</v>
      </c>
      <c r="J103" s="7">
        <v>0.30912105739116669</v>
      </c>
      <c r="K103" s="7">
        <v>1.4698211327195168</v>
      </c>
      <c r="L103" s="7">
        <v>1.2947646826505661</v>
      </c>
      <c r="M103" s="7">
        <v>2.1394230872392654</v>
      </c>
      <c r="N103" s="126">
        <f t="shared" si="5"/>
        <v>5.3886367008090019</v>
      </c>
      <c r="O103" s="26">
        <v>0</v>
      </c>
      <c r="P103" s="7">
        <v>0.45391073822975159</v>
      </c>
      <c r="Q103" s="7">
        <v>0.89774926006793976</v>
      </c>
      <c r="R103" s="7">
        <v>2.5830201581120491</v>
      </c>
      <c r="S103" s="7">
        <v>2.2284892648458481</v>
      </c>
      <c r="T103" s="7">
        <v>5.9264215528964996</v>
      </c>
      <c r="U103" s="126">
        <f t="shared" si="6"/>
        <v>12.089590974152088</v>
      </c>
    </row>
    <row r="104" spans="1:21">
      <c r="A104" s="37">
        <v>100</v>
      </c>
      <c r="B104" s="12"/>
      <c r="C104" s="12"/>
      <c r="D104" s="38" t="s">
        <v>32</v>
      </c>
      <c r="E104" s="15" t="s">
        <v>127</v>
      </c>
      <c r="F104" s="43"/>
      <c r="G104" s="111">
        <f t="shared" si="4"/>
        <v>0</v>
      </c>
      <c r="H104" s="26">
        <v>0</v>
      </c>
      <c r="I104" s="7">
        <v>0</v>
      </c>
      <c r="J104" s="7">
        <v>0</v>
      </c>
      <c r="K104" s="7">
        <v>0</v>
      </c>
      <c r="L104" s="7">
        <v>0</v>
      </c>
      <c r="M104" s="7">
        <v>0</v>
      </c>
      <c r="N104" s="126">
        <f t="shared" si="5"/>
        <v>0</v>
      </c>
      <c r="O104" s="26">
        <v>0</v>
      </c>
      <c r="P104" s="7">
        <v>0</v>
      </c>
      <c r="Q104" s="7">
        <v>0</v>
      </c>
      <c r="R104" s="7">
        <v>0</v>
      </c>
      <c r="S104" s="7">
        <v>0</v>
      </c>
      <c r="T104" s="7">
        <v>0</v>
      </c>
      <c r="U104" s="126">
        <f t="shared" si="6"/>
        <v>0</v>
      </c>
    </row>
    <row r="105" spans="1:21">
      <c r="A105" s="37">
        <v>101</v>
      </c>
      <c r="B105" s="12"/>
      <c r="C105" s="12"/>
      <c r="D105" s="38" t="s">
        <v>34</v>
      </c>
      <c r="E105" s="15" t="s">
        <v>128</v>
      </c>
      <c r="F105" s="43"/>
      <c r="G105" s="111">
        <f t="shared" si="4"/>
        <v>236023.05177061513</v>
      </c>
      <c r="H105" s="26">
        <v>2444.0365781492219</v>
      </c>
      <c r="I105" s="7">
        <v>4791.1988672986627</v>
      </c>
      <c r="J105" s="7">
        <v>10541.051516368985</v>
      </c>
      <c r="K105" s="7">
        <v>13998.31780898571</v>
      </c>
      <c r="L105" s="7">
        <v>31591.672163799405</v>
      </c>
      <c r="M105" s="7">
        <v>62526.172501951456</v>
      </c>
      <c r="N105" s="126">
        <f t="shared" si="5"/>
        <v>125892.44943655343</v>
      </c>
      <c r="O105" s="26">
        <v>2775.5440012362233</v>
      </c>
      <c r="P105" s="7">
        <v>4601.5893370662088</v>
      </c>
      <c r="Q105" s="7">
        <v>7510.3499909657985</v>
      </c>
      <c r="R105" s="7">
        <v>10374.404065996408</v>
      </c>
      <c r="S105" s="7">
        <v>25707.851240366697</v>
      </c>
      <c r="T105" s="7">
        <v>59160.863698430359</v>
      </c>
      <c r="U105" s="126">
        <f t="shared" si="6"/>
        <v>110130.6023340617</v>
      </c>
    </row>
    <row r="106" spans="1:21">
      <c r="A106" s="93">
        <v>102</v>
      </c>
      <c r="B106" s="94"/>
      <c r="C106" s="95" t="s">
        <v>129</v>
      </c>
      <c r="D106" s="96" t="s">
        <v>130</v>
      </c>
      <c r="E106" s="97"/>
      <c r="F106" s="98"/>
      <c r="G106" s="99">
        <f t="shared" si="4"/>
        <v>841.27442038059235</v>
      </c>
      <c r="H106" s="100">
        <v>0</v>
      </c>
      <c r="I106" s="101">
        <v>4.1644376814365387</v>
      </c>
      <c r="J106" s="101">
        <v>14.248794414103031</v>
      </c>
      <c r="K106" s="101">
        <v>20.265399120748043</v>
      </c>
      <c r="L106" s="101">
        <v>45.545817464590073</v>
      </c>
      <c r="M106" s="101">
        <v>275.5417445525527</v>
      </c>
      <c r="N106" s="127">
        <f t="shared" si="5"/>
        <v>359.76619323343039</v>
      </c>
      <c r="O106" s="100">
        <v>0</v>
      </c>
      <c r="P106" s="101">
        <v>4.147182360291481</v>
      </c>
      <c r="Q106" s="101">
        <v>3.6672303080558777</v>
      </c>
      <c r="R106" s="101">
        <v>10.992132432758808</v>
      </c>
      <c r="S106" s="101">
        <v>32.558600023388863</v>
      </c>
      <c r="T106" s="101">
        <v>430.14308202266693</v>
      </c>
      <c r="U106" s="127">
        <f t="shared" si="6"/>
        <v>481.50822714716196</v>
      </c>
    </row>
    <row r="107" spans="1:21">
      <c r="A107" s="93">
        <v>110</v>
      </c>
      <c r="B107" s="94"/>
      <c r="C107" s="95" t="s">
        <v>131</v>
      </c>
      <c r="D107" s="96" t="s">
        <v>132</v>
      </c>
      <c r="E107" s="97"/>
      <c r="F107" s="98"/>
      <c r="G107" s="99">
        <f t="shared" si="4"/>
        <v>28071947.705402166</v>
      </c>
      <c r="H107" s="100">
        <v>17151.610075681936</v>
      </c>
      <c r="I107" s="101">
        <v>12997.83097810857</v>
      </c>
      <c r="J107" s="101">
        <v>101416.9816493988</v>
      </c>
      <c r="K107" s="101">
        <v>645934.09211158752</v>
      </c>
      <c r="L107" s="101">
        <v>3524931.3673820496</v>
      </c>
      <c r="M107" s="101">
        <v>9622001.1896362305</v>
      </c>
      <c r="N107" s="127">
        <f t="shared" si="5"/>
        <v>13924433.071833057</v>
      </c>
      <c r="O107" s="100">
        <v>16158.082382498542</v>
      </c>
      <c r="P107" s="101">
        <v>12374.968231221661</v>
      </c>
      <c r="Q107" s="101">
        <v>66787.411259919405</v>
      </c>
      <c r="R107" s="101">
        <v>316323.41974234581</v>
      </c>
      <c r="S107" s="101">
        <v>2186605.5889358521</v>
      </c>
      <c r="T107" s="101">
        <v>11549265.163017273</v>
      </c>
      <c r="U107" s="127">
        <f t="shared" si="6"/>
        <v>14147514.63356911</v>
      </c>
    </row>
    <row r="108" spans="1:21">
      <c r="A108" s="37">
        <v>111</v>
      </c>
      <c r="B108" s="10"/>
      <c r="C108" s="16"/>
      <c r="D108" s="38" t="s">
        <v>8</v>
      </c>
      <c r="E108" s="49" t="s">
        <v>133</v>
      </c>
      <c r="F108" s="40"/>
      <c r="G108" s="111">
        <f t="shared" si="4"/>
        <v>389575.2848925296</v>
      </c>
      <c r="H108" s="26">
        <v>1373.0327851812078</v>
      </c>
      <c r="I108" s="7">
        <v>2502.487628867384</v>
      </c>
      <c r="J108" s="7">
        <v>7214.7334266006947</v>
      </c>
      <c r="K108" s="7">
        <v>16171.292781250551</v>
      </c>
      <c r="L108" s="7">
        <v>42415.884904321283</v>
      </c>
      <c r="M108" s="7">
        <v>84084.133776083589</v>
      </c>
      <c r="N108" s="126">
        <f t="shared" si="5"/>
        <v>153761.56530230469</v>
      </c>
      <c r="O108" s="26">
        <v>1249.4140264506714</v>
      </c>
      <c r="P108" s="7">
        <v>2509.1029493345795</v>
      </c>
      <c r="Q108" s="7">
        <v>6974.8317426647991</v>
      </c>
      <c r="R108" s="7">
        <v>16216.63155285269</v>
      </c>
      <c r="S108" s="7">
        <v>54945.1204739362</v>
      </c>
      <c r="T108" s="7">
        <v>153918.61884498596</v>
      </c>
      <c r="U108" s="126">
        <f t="shared" si="6"/>
        <v>235813.71959022491</v>
      </c>
    </row>
    <row r="109" spans="1:21">
      <c r="A109" s="37">
        <v>112</v>
      </c>
      <c r="B109" s="17"/>
      <c r="C109" s="11"/>
      <c r="D109" s="52" t="s">
        <v>10</v>
      </c>
      <c r="E109" s="49" t="s">
        <v>134</v>
      </c>
      <c r="F109" s="51"/>
      <c r="G109" s="111">
        <f t="shared" si="4"/>
        <v>1594279.1055222072</v>
      </c>
      <c r="H109" s="26">
        <v>209.65788149526145</v>
      </c>
      <c r="I109" s="7">
        <v>144.30795880884398</v>
      </c>
      <c r="J109" s="7">
        <v>3104.1452762298286</v>
      </c>
      <c r="K109" s="7">
        <v>22866.912378013134</v>
      </c>
      <c r="L109" s="7">
        <v>135459.34280657768</v>
      </c>
      <c r="M109" s="7">
        <v>531198.94246602058</v>
      </c>
      <c r="N109" s="126">
        <f t="shared" si="5"/>
        <v>692983.30876714527</v>
      </c>
      <c r="O109" s="26">
        <v>154.77416989566768</v>
      </c>
      <c r="P109" s="7">
        <v>140.76608726811673</v>
      </c>
      <c r="Q109" s="7">
        <v>2847.9194690407749</v>
      </c>
      <c r="R109" s="7">
        <v>16323.937829460949</v>
      </c>
      <c r="S109" s="7">
        <v>123970.12931457162</v>
      </c>
      <c r="T109" s="7">
        <v>757858.26988482475</v>
      </c>
      <c r="U109" s="126">
        <f t="shared" si="6"/>
        <v>901295.79675506195</v>
      </c>
    </row>
    <row r="110" spans="1:21">
      <c r="A110" s="37">
        <v>113</v>
      </c>
      <c r="B110" s="17"/>
      <c r="C110" s="16"/>
      <c r="D110" s="38" t="s">
        <v>22</v>
      </c>
      <c r="E110" s="49" t="s">
        <v>135</v>
      </c>
      <c r="F110" s="40"/>
      <c r="G110" s="111">
        <f t="shared" si="4"/>
        <v>14553655.452251056</v>
      </c>
      <c r="H110" s="26">
        <v>949.31205982877691</v>
      </c>
      <c r="I110" s="7">
        <v>706.68471413454972</v>
      </c>
      <c r="J110" s="7">
        <v>37898.356009356678</v>
      </c>
      <c r="K110" s="7">
        <v>373854.45196998119</v>
      </c>
      <c r="L110" s="7">
        <v>1992216.7185192108</v>
      </c>
      <c r="M110" s="7">
        <v>4963855.4338226318</v>
      </c>
      <c r="N110" s="126">
        <f t="shared" si="5"/>
        <v>7369480.9570951443</v>
      </c>
      <c r="O110" s="26">
        <v>600.54605633794654</v>
      </c>
      <c r="P110" s="7">
        <v>524.01274562588151</v>
      </c>
      <c r="Q110" s="7">
        <v>19181.416715946048</v>
      </c>
      <c r="R110" s="7">
        <v>139570.25118535757</v>
      </c>
      <c r="S110" s="7">
        <v>1116411.4745111465</v>
      </c>
      <c r="T110" s="7">
        <v>5907886.7939414978</v>
      </c>
      <c r="U110" s="126">
        <f t="shared" si="6"/>
        <v>7184174.4951559119</v>
      </c>
    </row>
    <row r="111" spans="1:21">
      <c r="A111" s="37">
        <v>114</v>
      </c>
      <c r="B111" s="17"/>
      <c r="C111" s="16"/>
      <c r="D111" s="38" t="s">
        <v>24</v>
      </c>
      <c r="E111" s="49" t="s">
        <v>136</v>
      </c>
      <c r="F111" s="40"/>
      <c r="G111" s="111">
        <f t="shared" si="4"/>
        <v>9243879.6125614513</v>
      </c>
      <c r="H111" s="26">
        <v>5604.3302470447379</v>
      </c>
      <c r="I111" s="7">
        <v>4766.9400709662586</v>
      </c>
      <c r="J111" s="7">
        <v>26285.528373926878</v>
      </c>
      <c r="K111" s="7">
        <v>163349.40286521614</v>
      </c>
      <c r="L111" s="7">
        <v>1136820.500565052</v>
      </c>
      <c r="M111" s="7">
        <v>3278926.9279613495</v>
      </c>
      <c r="N111" s="126">
        <f t="shared" si="5"/>
        <v>4615753.6300835554</v>
      </c>
      <c r="O111" s="26">
        <v>4689.0259155976237</v>
      </c>
      <c r="P111" s="7">
        <v>4248.1537428854535</v>
      </c>
      <c r="Q111" s="7">
        <v>18789.884881299804</v>
      </c>
      <c r="R111" s="7">
        <v>104686.84786236286</v>
      </c>
      <c r="S111" s="7">
        <v>746298.95579886436</v>
      </c>
      <c r="T111" s="7">
        <v>3749413.114276886</v>
      </c>
      <c r="U111" s="126">
        <f t="shared" si="6"/>
        <v>4628125.9824778959</v>
      </c>
    </row>
    <row r="112" spans="1:21">
      <c r="A112" s="37">
        <v>115</v>
      </c>
      <c r="B112" s="14"/>
      <c r="C112" s="16"/>
      <c r="D112" s="38" t="s">
        <v>26</v>
      </c>
      <c r="E112" s="49" t="s">
        <v>137</v>
      </c>
      <c r="F112" s="40"/>
      <c r="G112" s="111">
        <f t="shared" si="4"/>
        <v>496023.09584515309</v>
      </c>
      <c r="H112" s="26">
        <v>4312.9319473203504</v>
      </c>
      <c r="I112" s="7">
        <v>2027.0043599065393</v>
      </c>
      <c r="J112" s="7">
        <v>12746.311848908663</v>
      </c>
      <c r="K112" s="7">
        <v>31127.110994428396</v>
      </c>
      <c r="L112" s="7">
        <v>70530.568235754967</v>
      </c>
      <c r="M112" s="7">
        <v>147467.84136629105</v>
      </c>
      <c r="N112" s="126">
        <f t="shared" si="5"/>
        <v>268211.76875260996</v>
      </c>
      <c r="O112" s="26">
        <v>4471.8771043136949</v>
      </c>
      <c r="P112" s="7">
        <v>2000.9831749226432</v>
      </c>
      <c r="Q112" s="7">
        <v>7215.9963518418372</v>
      </c>
      <c r="R112" s="7">
        <v>13612.833903528284</v>
      </c>
      <c r="S112" s="7">
        <v>34943.35245013237</v>
      </c>
      <c r="T112" s="7">
        <v>165566.2841078043</v>
      </c>
      <c r="U112" s="126">
        <f t="shared" si="6"/>
        <v>227811.32709254313</v>
      </c>
    </row>
    <row r="113" spans="1:21">
      <c r="A113" s="37">
        <v>116</v>
      </c>
      <c r="B113" s="17"/>
      <c r="C113" s="12"/>
      <c r="D113" s="38" t="s">
        <v>32</v>
      </c>
      <c r="E113" s="14" t="s">
        <v>138</v>
      </c>
      <c r="F113" s="43"/>
      <c r="G113" s="111">
        <f t="shared" si="4"/>
        <v>1794535.2140917503</v>
      </c>
      <c r="H113" s="26">
        <v>4702.3450800976716</v>
      </c>
      <c r="I113" s="7">
        <v>2850.4061973479111</v>
      </c>
      <c r="J113" s="7">
        <v>14167.906425420195</v>
      </c>
      <c r="K113" s="7">
        <v>38564.924958415329</v>
      </c>
      <c r="L113" s="7">
        <v>147488.31798905134</v>
      </c>
      <c r="M113" s="7">
        <v>616467.96446299553</v>
      </c>
      <c r="N113" s="126">
        <f t="shared" si="5"/>
        <v>824241.86511332798</v>
      </c>
      <c r="O113" s="26">
        <v>4992.4450786034577</v>
      </c>
      <c r="P113" s="7">
        <v>2951.9495556120783</v>
      </c>
      <c r="Q113" s="7">
        <v>11777.361852658214</v>
      </c>
      <c r="R113" s="7">
        <v>25912.918653201312</v>
      </c>
      <c r="S113" s="7">
        <v>110036.56752607226</v>
      </c>
      <c r="T113" s="7">
        <v>814622.10631227493</v>
      </c>
      <c r="U113" s="126">
        <f t="shared" si="6"/>
        <v>970293.34897842223</v>
      </c>
    </row>
    <row r="114" spans="1:21">
      <c r="A114" s="93">
        <v>117</v>
      </c>
      <c r="B114" s="94"/>
      <c r="C114" s="95" t="s">
        <v>4</v>
      </c>
      <c r="D114" s="96" t="s">
        <v>139</v>
      </c>
      <c r="E114" s="97"/>
      <c r="F114" s="98"/>
      <c r="G114" s="99">
        <f t="shared" si="4"/>
        <v>6838831.225975316</v>
      </c>
      <c r="H114" s="100">
        <v>6248.5585807060197</v>
      </c>
      <c r="I114" s="101">
        <v>5129.6991705994587</v>
      </c>
      <c r="J114" s="101">
        <v>19066.29954880476</v>
      </c>
      <c r="K114" s="101">
        <v>61206.108271256089</v>
      </c>
      <c r="L114" s="101">
        <v>558017.39681959152</v>
      </c>
      <c r="M114" s="101">
        <v>2706914.0213117599</v>
      </c>
      <c r="N114" s="127">
        <f t="shared" si="5"/>
        <v>3356582.0837027179</v>
      </c>
      <c r="O114" s="100">
        <v>6746.6518134179933</v>
      </c>
      <c r="P114" s="101">
        <v>5789.7296363149217</v>
      </c>
      <c r="Q114" s="101">
        <v>15126.747437912039</v>
      </c>
      <c r="R114" s="101">
        <v>53895.057720795274</v>
      </c>
      <c r="S114" s="101">
        <v>508614.49888944626</v>
      </c>
      <c r="T114" s="101">
        <v>2892076.4567747116</v>
      </c>
      <c r="U114" s="127">
        <f t="shared" si="6"/>
        <v>3482249.1422725981</v>
      </c>
    </row>
    <row r="115" spans="1:21">
      <c r="A115" s="37">
        <v>118</v>
      </c>
      <c r="B115" s="17"/>
      <c r="C115" s="16"/>
      <c r="D115" s="38" t="s">
        <v>8</v>
      </c>
      <c r="E115" s="49" t="s">
        <v>140</v>
      </c>
      <c r="F115" s="40"/>
      <c r="G115" s="111">
        <f t="shared" si="4"/>
        <v>5483746.3539187126</v>
      </c>
      <c r="H115" s="26">
        <v>1084.8784424943692</v>
      </c>
      <c r="I115" s="7">
        <v>636.4136841497384</v>
      </c>
      <c r="J115" s="7">
        <v>6687.8175832279958</v>
      </c>
      <c r="K115" s="7">
        <v>29930.42116265744</v>
      </c>
      <c r="L115" s="7">
        <v>407993.79505968094</v>
      </c>
      <c r="M115" s="7">
        <v>2252553.7645969391</v>
      </c>
      <c r="N115" s="126">
        <f t="shared" si="5"/>
        <v>2698887.0905291494</v>
      </c>
      <c r="O115" s="26">
        <v>1320.083883633306</v>
      </c>
      <c r="P115" s="7">
        <v>682.08239321753717</v>
      </c>
      <c r="Q115" s="7">
        <v>5762.680438247975</v>
      </c>
      <c r="R115" s="7">
        <v>25505.669693291187</v>
      </c>
      <c r="S115" s="7">
        <v>378054.0137219727</v>
      </c>
      <c r="T115" s="7">
        <v>2373534.733259201</v>
      </c>
      <c r="U115" s="126">
        <f t="shared" si="6"/>
        <v>2784859.2633895637</v>
      </c>
    </row>
    <row r="116" spans="1:21">
      <c r="A116" s="37">
        <v>119</v>
      </c>
      <c r="B116" s="10"/>
      <c r="C116" s="16"/>
      <c r="D116" s="38" t="s">
        <v>10</v>
      </c>
      <c r="E116" s="49" t="s">
        <v>141</v>
      </c>
      <c r="F116" s="40"/>
      <c r="G116" s="111">
        <f t="shared" si="4"/>
        <v>716632.36595341156</v>
      </c>
      <c r="H116" s="26">
        <v>3587.9639535271526</v>
      </c>
      <c r="I116" s="7">
        <v>2806.622727220878</v>
      </c>
      <c r="J116" s="7">
        <v>7882.2056947104866</v>
      </c>
      <c r="K116" s="7">
        <v>20081.099654779478</v>
      </c>
      <c r="L116" s="7">
        <v>95577.436094598845</v>
      </c>
      <c r="M116" s="7">
        <v>184077.9968251586</v>
      </c>
      <c r="N116" s="126">
        <f t="shared" si="5"/>
        <v>314013.32494999544</v>
      </c>
      <c r="O116" s="26">
        <v>4299.608917282967</v>
      </c>
      <c r="P116" s="7">
        <v>3251.8757883036778</v>
      </c>
      <c r="Q116" s="7">
        <v>7662.625301605498</v>
      </c>
      <c r="R116" s="7">
        <v>22809.136019162543</v>
      </c>
      <c r="S116" s="7">
        <v>98336.613386146724</v>
      </c>
      <c r="T116" s="7">
        <v>266259.18159091473</v>
      </c>
      <c r="U116" s="126">
        <f t="shared" si="6"/>
        <v>402619.04100341612</v>
      </c>
    </row>
    <row r="117" spans="1:21">
      <c r="A117" s="37">
        <v>120</v>
      </c>
      <c r="B117" s="17"/>
      <c r="C117" s="11"/>
      <c r="D117" s="38" t="s">
        <v>22</v>
      </c>
      <c r="E117" s="9" t="s">
        <v>142</v>
      </c>
      <c r="F117" s="46"/>
      <c r="G117" s="111">
        <f t="shared" si="4"/>
        <v>638452.58673182852</v>
      </c>
      <c r="H117" s="26">
        <v>1575.7161774179299</v>
      </c>
      <c r="I117" s="7">
        <v>1686.6628036899492</v>
      </c>
      <c r="J117" s="7">
        <v>4496.276390587911</v>
      </c>
      <c r="K117" s="7">
        <v>11194.587192624807</v>
      </c>
      <c r="L117" s="7">
        <v>54446.174158334732</v>
      </c>
      <c r="M117" s="7">
        <v>270282.27390533686</v>
      </c>
      <c r="N117" s="126">
        <f t="shared" si="5"/>
        <v>343681.69062799215</v>
      </c>
      <c r="O117" s="26">
        <v>1126.9590215181088</v>
      </c>
      <c r="P117" s="7">
        <v>1855.7714495548971</v>
      </c>
      <c r="Q117" s="7">
        <v>1701.4418086740188</v>
      </c>
      <c r="R117" s="7">
        <v>5580.2519168313593</v>
      </c>
      <c r="S117" s="7">
        <v>32223.87778404355</v>
      </c>
      <c r="T117" s="7">
        <v>252282.59412321448</v>
      </c>
      <c r="U117" s="126">
        <f t="shared" si="6"/>
        <v>294770.89610383642</v>
      </c>
    </row>
    <row r="118" spans="1:21">
      <c r="A118" s="93">
        <v>121</v>
      </c>
      <c r="B118" s="94"/>
      <c r="C118" s="95" t="s">
        <v>143</v>
      </c>
      <c r="D118" s="96" t="s">
        <v>144</v>
      </c>
      <c r="E118" s="97"/>
      <c r="F118" s="98"/>
      <c r="G118" s="99">
        <f t="shared" si="4"/>
        <v>3812941.1219235794</v>
      </c>
      <c r="H118" s="100">
        <v>23795.822963626822</v>
      </c>
      <c r="I118" s="101">
        <v>14468.297569524497</v>
      </c>
      <c r="J118" s="101">
        <v>58337.675281226635</v>
      </c>
      <c r="K118" s="101">
        <v>282406.05514624715</v>
      </c>
      <c r="L118" s="101">
        <v>714727.93795824051</v>
      </c>
      <c r="M118" s="101">
        <v>1062206.1150479317</v>
      </c>
      <c r="N118" s="127">
        <f t="shared" si="5"/>
        <v>2155941.9039667975</v>
      </c>
      <c r="O118" s="100">
        <v>21107.657423659693</v>
      </c>
      <c r="P118" s="101">
        <v>13896.573565383442</v>
      </c>
      <c r="Q118" s="101">
        <v>38878.455417837948</v>
      </c>
      <c r="R118" s="101">
        <v>107931.00330111384</v>
      </c>
      <c r="S118" s="101">
        <v>402887.75260877609</v>
      </c>
      <c r="T118" s="101">
        <v>1072297.7756400108</v>
      </c>
      <c r="U118" s="127">
        <f t="shared" si="6"/>
        <v>1656999.2179567819</v>
      </c>
    </row>
    <row r="119" spans="1:21">
      <c r="A119" s="37">
        <v>122</v>
      </c>
      <c r="B119" s="17"/>
      <c r="C119" s="16"/>
      <c r="D119" s="38" t="s">
        <v>8</v>
      </c>
      <c r="E119" s="49" t="s">
        <v>145</v>
      </c>
      <c r="F119" s="40"/>
      <c r="G119" s="111">
        <f t="shared" si="4"/>
        <v>406796.79240728542</v>
      </c>
      <c r="H119" s="26">
        <v>682.8146707896525</v>
      </c>
      <c r="I119" s="7">
        <v>733.76520384190371</v>
      </c>
      <c r="J119" s="7">
        <v>3881.0317208245397</v>
      </c>
      <c r="K119" s="7">
        <v>14695.811744397506</v>
      </c>
      <c r="L119" s="7">
        <v>56612.856844730675</v>
      </c>
      <c r="M119" s="7">
        <v>132911.97518360615</v>
      </c>
      <c r="N119" s="126">
        <f t="shared" si="5"/>
        <v>209518.25536819041</v>
      </c>
      <c r="O119" s="26">
        <v>1074.2510377605345</v>
      </c>
      <c r="P119" s="7">
        <v>1561.1551936980882</v>
      </c>
      <c r="Q119" s="7">
        <v>3530.7934804633987</v>
      </c>
      <c r="R119" s="7">
        <v>10010.320639705285</v>
      </c>
      <c r="S119" s="7">
        <v>41739.19491481781</v>
      </c>
      <c r="T119" s="7">
        <v>139362.82177264988</v>
      </c>
      <c r="U119" s="126">
        <f t="shared" si="6"/>
        <v>197278.53703909501</v>
      </c>
    </row>
    <row r="120" spans="1:21">
      <c r="A120" s="37">
        <v>123</v>
      </c>
      <c r="B120" s="17"/>
      <c r="C120" s="16"/>
      <c r="D120" s="38" t="s">
        <v>10</v>
      </c>
      <c r="E120" s="49" t="s">
        <v>146</v>
      </c>
      <c r="F120" s="40"/>
      <c r="G120" s="111">
        <f t="shared" si="4"/>
        <v>1748361.7260456942</v>
      </c>
      <c r="H120" s="26">
        <v>4958.7740787229686</v>
      </c>
      <c r="I120" s="7">
        <v>5806.5871813097037</v>
      </c>
      <c r="J120" s="7">
        <v>31570.346715554595</v>
      </c>
      <c r="K120" s="7">
        <v>194406.94058796763</v>
      </c>
      <c r="L120" s="7">
        <v>456627.8180167675</v>
      </c>
      <c r="M120" s="7">
        <v>425317.99897944927</v>
      </c>
      <c r="N120" s="126">
        <f t="shared" si="5"/>
        <v>1118688.4655597718</v>
      </c>
      <c r="O120" s="26">
        <v>3982.9972943941857</v>
      </c>
      <c r="P120" s="7">
        <v>5773.6416076317382</v>
      </c>
      <c r="Q120" s="7">
        <v>18786.248606930254</v>
      </c>
      <c r="R120" s="7">
        <v>61618.032814919949</v>
      </c>
      <c r="S120" s="7">
        <v>207993.22135037184</v>
      </c>
      <c r="T120" s="7">
        <v>331519.11881167442</v>
      </c>
      <c r="U120" s="126">
        <f t="shared" si="6"/>
        <v>629673.26048592245</v>
      </c>
    </row>
    <row r="121" spans="1:21">
      <c r="A121" s="37">
        <v>124</v>
      </c>
      <c r="B121" s="10"/>
      <c r="C121" s="16"/>
      <c r="D121" s="38" t="s">
        <v>22</v>
      </c>
      <c r="E121" s="49" t="s">
        <v>147</v>
      </c>
      <c r="F121" s="40"/>
      <c r="G121" s="111">
        <f t="shared" si="4"/>
        <v>75503.252346132504</v>
      </c>
      <c r="H121" s="26">
        <v>1057.3670701059407</v>
      </c>
      <c r="I121" s="7">
        <v>2080.1803641235456</v>
      </c>
      <c r="J121" s="7">
        <v>3355.7710846560076</v>
      </c>
      <c r="K121" s="7">
        <v>4013.8686499316245</v>
      </c>
      <c r="L121" s="7">
        <v>8176.6143158003688</v>
      </c>
      <c r="M121" s="7">
        <v>14237.105055391788</v>
      </c>
      <c r="N121" s="126">
        <f t="shared" si="5"/>
        <v>32920.90654000928</v>
      </c>
      <c r="O121" s="26">
        <v>2039.2774217626425</v>
      </c>
      <c r="P121" s="7">
        <v>2108.4458841920423</v>
      </c>
      <c r="Q121" s="7">
        <v>4453.7868378166168</v>
      </c>
      <c r="R121" s="7">
        <v>4027.0897621270269</v>
      </c>
      <c r="S121" s="7">
        <v>10695.143849190325</v>
      </c>
      <c r="T121" s="7">
        <v>19258.60205103457</v>
      </c>
      <c r="U121" s="126">
        <f t="shared" si="6"/>
        <v>42582.345806123223</v>
      </c>
    </row>
    <row r="122" spans="1:21">
      <c r="A122" s="37">
        <v>125</v>
      </c>
      <c r="B122" s="17"/>
      <c r="C122" s="11"/>
      <c r="D122" s="50"/>
      <c r="E122" s="9" t="s">
        <v>148</v>
      </c>
      <c r="F122" s="46"/>
      <c r="G122" s="111">
        <f t="shared" si="4"/>
        <v>1582279.3611235905</v>
      </c>
      <c r="H122" s="26">
        <v>17096.86693170201</v>
      </c>
      <c r="I122" s="7">
        <v>5847.7647481989115</v>
      </c>
      <c r="J122" s="7">
        <v>19530.525868065655</v>
      </c>
      <c r="K122" s="7">
        <v>69289.433821231127</v>
      </c>
      <c r="L122" s="7">
        <v>193310.65020239353</v>
      </c>
      <c r="M122" s="7">
        <v>489739.03634190559</v>
      </c>
      <c r="N122" s="126">
        <f t="shared" si="5"/>
        <v>794814.27791349683</v>
      </c>
      <c r="O122" s="26">
        <v>14011.131411259063</v>
      </c>
      <c r="P122" s="7">
        <v>4453.3308569125365</v>
      </c>
      <c r="Q122" s="7">
        <v>12107.626421570778</v>
      </c>
      <c r="R122" s="7">
        <v>32275.558763369918</v>
      </c>
      <c r="S122" s="7">
        <v>142460.19499737024</v>
      </c>
      <c r="T122" s="7">
        <v>582157.24075961113</v>
      </c>
      <c r="U122" s="126">
        <f t="shared" si="6"/>
        <v>787465.08321009367</v>
      </c>
    </row>
    <row r="123" spans="1:21">
      <c r="A123" s="93">
        <v>126</v>
      </c>
      <c r="B123" s="94"/>
      <c r="C123" s="95" t="s">
        <v>149</v>
      </c>
      <c r="D123" s="96" t="s">
        <v>150</v>
      </c>
      <c r="E123" s="97"/>
      <c r="F123" s="98"/>
      <c r="G123" s="99">
        <f t="shared" si="4"/>
        <v>2798653.8848074521</v>
      </c>
      <c r="H123" s="100">
        <v>12299.930692741298</v>
      </c>
      <c r="I123" s="101">
        <v>6844.7567200940102</v>
      </c>
      <c r="J123" s="101">
        <v>31946.812065722421</v>
      </c>
      <c r="K123" s="101">
        <v>89989.98351078108</v>
      </c>
      <c r="L123" s="101">
        <v>325183.0314810127</v>
      </c>
      <c r="M123" s="101">
        <v>965846.27971935272</v>
      </c>
      <c r="N123" s="127">
        <f t="shared" si="5"/>
        <v>1432110.7941897041</v>
      </c>
      <c r="O123" s="100">
        <v>8518.0096921180375</v>
      </c>
      <c r="P123" s="101">
        <v>6385.8703462189769</v>
      </c>
      <c r="Q123" s="101">
        <v>21782.61073899339</v>
      </c>
      <c r="R123" s="101">
        <v>56818.187103584409</v>
      </c>
      <c r="S123" s="101">
        <v>258792.03674215078</v>
      </c>
      <c r="T123" s="101">
        <v>1014246.3759946823</v>
      </c>
      <c r="U123" s="127">
        <f t="shared" si="6"/>
        <v>1366543.090617748</v>
      </c>
    </row>
    <row r="124" spans="1:21">
      <c r="A124" s="37">
        <v>127</v>
      </c>
      <c r="B124" s="12"/>
      <c r="C124" s="12"/>
      <c r="D124" s="38" t="s">
        <v>8</v>
      </c>
      <c r="E124" s="49" t="s">
        <v>151</v>
      </c>
      <c r="F124" s="40"/>
      <c r="G124" s="111">
        <f t="shared" si="4"/>
        <v>2224551.8198580276</v>
      </c>
      <c r="H124" s="26">
        <v>6197.8140441753203</v>
      </c>
      <c r="I124" s="7">
        <v>5495.3768073339015</v>
      </c>
      <c r="J124" s="7">
        <v>25618.243861513212</v>
      </c>
      <c r="K124" s="7">
        <v>75319.762071553618</v>
      </c>
      <c r="L124" s="7">
        <v>278952.83697555959</v>
      </c>
      <c r="M124" s="7">
        <v>760192.38976478577</v>
      </c>
      <c r="N124" s="126">
        <f t="shared" si="5"/>
        <v>1151776.4235249213</v>
      </c>
      <c r="O124" s="26">
        <v>4886.9236695428408</v>
      </c>
      <c r="P124" s="7">
        <v>5135.4930649567686</v>
      </c>
      <c r="Q124" s="7">
        <v>15226.803350980161</v>
      </c>
      <c r="R124" s="7">
        <v>44215.744957774878</v>
      </c>
      <c r="S124" s="7">
        <v>218881.57921141386</v>
      </c>
      <c r="T124" s="7">
        <v>784428.85207843781</v>
      </c>
      <c r="U124" s="126">
        <f t="shared" si="6"/>
        <v>1072775.3963331063</v>
      </c>
    </row>
    <row r="125" spans="1:21">
      <c r="A125" s="37">
        <v>128</v>
      </c>
      <c r="B125" s="17"/>
      <c r="C125" s="16"/>
      <c r="D125" s="52" t="s">
        <v>10</v>
      </c>
      <c r="E125" s="49" t="s">
        <v>152</v>
      </c>
      <c r="F125" s="40"/>
      <c r="G125" s="111">
        <f t="shared" si="4"/>
        <v>13991.956139653921</v>
      </c>
      <c r="H125" s="26">
        <v>0</v>
      </c>
      <c r="I125" s="7">
        <v>0</v>
      </c>
      <c r="J125" s="7">
        <v>1.6500658467411995</v>
      </c>
      <c r="K125" s="7">
        <v>15.786128543317318</v>
      </c>
      <c r="L125" s="7">
        <v>788.29914438724518</v>
      </c>
      <c r="M125" s="7">
        <v>13186.220800876617</v>
      </c>
      <c r="N125" s="126">
        <f t="shared" si="5"/>
        <v>13991.956139653921</v>
      </c>
      <c r="O125" s="26">
        <v>0</v>
      </c>
      <c r="P125" s="7">
        <v>0</v>
      </c>
      <c r="Q125" s="7">
        <v>0</v>
      </c>
      <c r="R125" s="7">
        <v>0</v>
      </c>
      <c r="S125" s="7">
        <v>0</v>
      </c>
      <c r="T125" s="7">
        <v>0</v>
      </c>
      <c r="U125" s="126">
        <f t="shared" si="6"/>
        <v>0</v>
      </c>
    </row>
    <row r="126" spans="1:21">
      <c r="A126" s="37">
        <v>129</v>
      </c>
      <c r="B126" s="10"/>
      <c r="C126" s="16"/>
      <c r="D126" s="38" t="s">
        <v>22</v>
      </c>
      <c r="E126" s="15" t="s">
        <v>153</v>
      </c>
      <c r="F126" s="43"/>
      <c r="G126" s="111">
        <f t="shared" si="4"/>
        <v>30310.529457574314</v>
      </c>
      <c r="H126" s="26">
        <v>0</v>
      </c>
      <c r="I126" s="7">
        <v>166.25744229718111</v>
      </c>
      <c r="J126" s="7">
        <v>507.1394285649294</v>
      </c>
      <c r="K126" s="7">
        <v>719.54809580824804</v>
      </c>
      <c r="L126" s="7">
        <v>2978.2240504007787</v>
      </c>
      <c r="M126" s="7">
        <v>10885.888290659525</v>
      </c>
      <c r="N126" s="126">
        <f t="shared" si="5"/>
        <v>15257.057307730662</v>
      </c>
      <c r="O126" s="26">
        <v>0</v>
      </c>
      <c r="P126" s="7">
        <v>86.863508758836133</v>
      </c>
      <c r="Q126" s="7">
        <v>323.65342594164395</v>
      </c>
      <c r="R126" s="7">
        <v>513.96637335898413</v>
      </c>
      <c r="S126" s="7">
        <v>2389.0013381568715</v>
      </c>
      <c r="T126" s="7">
        <v>11739.987503627315</v>
      </c>
      <c r="U126" s="126">
        <f t="shared" si="6"/>
        <v>15053.472149843652</v>
      </c>
    </row>
    <row r="127" spans="1:21">
      <c r="A127" s="37">
        <v>130</v>
      </c>
      <c r="B127" s="17"/>
      <c r="C127" s="11"/>
      <c r="D127" s="38" t="s">
        <v>24</v>
      </c>
      <c r="E127" s="9" t="s">
        <v>215</v>
      </c>
      <c r="F127" s="46"/>
      <c r="G127" s="111">
        <f t="shared" si="4"/>
        <v>516730.0916042868</v>
      </c>
      <c r="H127" s="26">
        <v>6102.1166228098737</v>
      </c>
      <c r="I127" s="7">
        <v>1183.1224582005525</v>
      </c>
      <c r="J127" s="7">
        <v>5819.7790155624971</v>
      </c>
      <c r="K127" s="7">
        <v>13934.887758113444</v>
      </c>
      <c r="L127" s="7">
        <v>42463.671005763113</v>
      </c>
      <c r="M127" s="7">
        <v>181581.79949983954</v>
      </c>
      <c r="N127" s="126">
        <f t="shared" si="5"/>
        <v>251085.37636028902</v>
      </c>
      <c r="O127" s="26">
        <v>3631.0860459615069</v>
      </c>
      <c r="P127" s="7">
        <v>1163.5137310970895</v>
      </c>
      <c r="Q127" s="7">
        <v>5008.1545403505152</v>
      </c>
      <c r="R127" s="7">
        <v>8635.9933275543153</v>
      </c>
      <c r="S127" s="7">
        <v>34581.738576829433</v>
      </c>
      <c r="T127" s="7">
        <v>212624.22902220488</v>
      </c>
      <c r="U127" s="126">
        <f t="shared" si="6"/>
        <v>265644.71524399775</v>
      </c>
    </row>
    <row r="128" spans="1:21">
      <c r="A128" s="37">
        <v>131</v>
      </c>
      <c r="B128" s="12"/>
      <c r="C128" s="12"/>
      <c r="D128" s="38" t="s">
        <v>26</v>
      </c>
      <c r="E128" s="15" t="s">
        <v>154</v>
      </c>
      <c r="F128" s="43"/>
      <c r="G128" s="111">
        <f t="shared" si="4"/>
        <v>0</v>
      </c>
      <c r="H128" s="26">
        <v>0</v>
      </c>
      <c r="I128" s="7">
        <v>0</v>
      </c>
      <c r="J128" s="7">
        <v>0</v>
      </c>
      <c r="K128" s="7">
        <v>0</v>
      </c>
      <c r="L128" s="7">
        <v>0</v>
      </c>
      <c r="M128" s="7">
        <v>0</v>
      </c>
      <c r="N128" s="126">
        <f t="shared" si="5"/>
        <v>0</v>
      </c>
      <c r="O128" s="26">
        <v>0</v>
      </c>
      <c r="P128" s="7">
        <v>0</v>
      </c>
      <c r="Q128" s="7">
        <v>0</v>
      </c>
      <c r="R128" s="7">
        <v>0</v>
      </c>
      <c r="S128" s="7">
        <v>0</v>
      </c>
      <c r="T128" s="7">
        <v>0</v>
      </c>
      <c r="U128" s="126">
        <f t="shared" si="6"/>
        <v>0</v>
      </c>
    </row>
    <row r="129" spans="1:21">
      <c r="A129" s="37">
        <v>132</v>
      </c>
      <c r="B129" s="12"/>
      <c r="C129" s="12"/>
      <c r="D129" s="38" t="s">
        <v>32</v>
      </c>
      <c r="E129" s="15" t="s">
        <v>155</v>
      </c>
      <c r="F129" s="43"/>
      <c r="G129" s="111">
        <f t="shared" si="4"/>
        <v>13069.511628045764</v>
      </c>
      <c r="H129" s="26">
        <v>0</v>
      </c>
      <c r="I129" s="7">
        <v>0</v>
      </c>
      <c r="J129" s="7">
        <v>0</v>
      </c>
      <c r="K129" s="7">
        <v>0</v>
      </c>
      <c r="L129" s="7">
        <v>0</v>
      </c>
      <c r="M129" s="7">
        <v>0</v>
      </c>
      <c r="N129" s="126">
        <f t="shared" si="5"/>
        <v>0</v>
      </c>
      <c r="O129" s="26">
        <v>0</v>
      </c>
      <c r="P129" s="7">
        <v>0</v>
      </c>
      <c r="Q129" s="7">
        <v>1223.9994769459354</v>
      </c>
      <c r="R129" s="7">
        <v>3452.4829726963799</v>
      </c>
      <c r="S129" s="7">
        <v>2939.7178462355077</v>
      </c>
      <c r="T129" s="7">
        <v>5453.3113321679411</v>
      </c>
      <c r="U129" s="126">
        <f t="shared" si="6"/>
        <v>13069.511628045764</v>
      </c>
    </row>
    <row r="130" spans="1:21">
      <c r="A130" s="93">
        <v>133</v>
      </c>
      <c r="B130" s="94"/>
      <c r="C130" s="95" t="s">
        <v>156</v>
      </c>
      <c r="D130" s="96" t="s">
        <v>157</v>
      </c>
      <c r="E130" s="97"/>
      <c r="F130" s="98"/>
      <c r="G130" s="99">
        <f t="shared" si="4"/>
        <v>221009.08250375401</v>
      </c>
      <c r="H130" s="100">
        <v>4462.4406741685161</v>
      </c>
      <c r="I130" s="101">
        <v>396.38584378734231</v>
      </c>
      <c r="J130" s="101">
        <v>3016.5517685678788</v>
      </c>
      <c r="K130" s="101">
        <v>6711.9108458366245</v>
      </c>
      <c r="L130" s="101">
        <v>18416.964988030493</v>
      </c>
      <c r="M130" s="101">
        <v>58726.643874526024</v>
      </c>
      <c r="N130" s="127">
        <f t="shared" si="5"/>
        <v>91730.897994916886</v>
      </c>
      <c r="O130" s="100">
        <v>8436.491753187478</v>
      </c>
      <c r="P130" s="101">
        <v>858.21070498966037</v>
      </c>
      <c r="Q130" s="101">
        <v>2735.5733715509268</v>
      </c>
      <c r="R130" s="101">
        <v>5212.0930532291532</v>
      </c>
      <c r="S130" s="101">
        <v>19144.817420456558</v>
      </c>
      <c r="T130" s="101">
        <v>92890.998205423355</v>
      </c>
      <c r="U130" s="127">
        <f t="shared" si="6"/>
        <v>129278.18450883713</v>
      </c>
    </row>
    <row r="131" spans="1:21">
      <c r="A131" s="93">
        <v>134</v>
      </c>
      <c r="B131" s="94"/>
      <c r="C131" s="95" t="s">
        <v>158</v>
      </c>
      <c r="D131" s="96" t="s">
        <v>159</v>
      </c>
      <c r="E131" s="97"/>
      <c r="F131" s="98"/>
      <c r="G131" s="99">
        <f t="shared" ref="G131:G157" si="7">N131+U131</f>
        <v>290062.372994915</v>
      </c>
      <c r="H131" s="100">
        <v>0</v>
      </c>
      <c r="I131" s="101">
        <v>756.14146288030315</v>
      </c>
      <c r="J131" s="101">
        <v>1697.8202972244471</v>
      </c>
      <c r="K131" s="101">
        <v>4380.942046655342</v>
      </c>
      <c r="L131" s="101">
        <v>20090.487015746534</v>
      </c>
      <c r="M131" s="101">
        <v>71445.955384708941</v>
      </c>
      <c r="N131" s="127">
        <f t="shared" ref="N131:N157" si="8">SUM(H131:M131)</f>
        <v>98371.346207215567</v>
      </c>
      <c r="O131" s="100">
        <v>0</v>
      </c>
      <c r="P131" s="101">
        <v>1651.9250312287259</v>
      </c>
      <c r="Q131" s="101">
        <v>5819.7979425708763</v>
      </c>
      <c r="R131" s="101">
        <v>9613.0618943599984</v>
      </c>
      <c r="S131" s="101">
        <v>28446.006881155074</v>
      </c>
      <c r="T131" s="101">
        <v>146160.2350383848</v>
      </c>
      <c r="U131" s="127">
        <f>SUM(O131:T131)</f>
        <v>191691.02678769946</v>
      </c>
    </row>
    <row r="132" spans="1:21">
      <c r="A132" s="37">
        <v>135</v>
      </c>
      <c r="B132" s="17"/>
      <c r="C132" s="16"/>
      <c r="D132" s="38" t="s">
        <v>8</v>
      </c>
      <c r="E132" s="49" t="s">
        <v>160</v>
      </c>
      <c r="F132" s="40"/>
      <c r="G132" s="111">
        <f t="shared" si="7"/>
        <v>100199.1171981505</v>
      </c>
      <c r="H132" s="26">
        <v>0</v>
      </c>
      <c r="I132" s="7">
        <v>112.16470596937143</v>
      </c>
      <c r="J132" s="7">
        <v>127.29584938535481</v>
      </c>
      <c r="K132" s="7">
        <v>376.43183144617797</v>
      </c>
      <c r="L132" s="7">
        <v>6710.8480128355295</v>
      </c>
      <c r="M132" s="7">
        <v>20695.565914497129</v>
      </c>
      <c r="N132" s="126">
        <f t="shared" si="8"/>
        <v>28022.306314133562</v>
      </c>
      <c r="O132" s="26">
        <v>0</v>
      </c>
      <c r="P132" s="7">
        <v>125.02490168917393</v>
      </c>
      <c r="Q132" s="7">
        <v>186.56353390416734</v>
      </c>
      <c r="R132" s="7">
        <v>929.44011609231529</v>
      </c>
      <c r="S132" s="7">
        <v>12101.408865068923</v>
      </c>
      <c r="T132" s="7">
        <v>58834.373467262369</v>
      </c>
      <c r="U132" s="126">
        <f t="shared" ref="U132:U157" si="9">SUM(O132:T132)</f>
        <v>72176.810884016944</v>
      </c>
    </row>
    <row r="133" spans="1:21">
      <c r="A133" s="37">
        <v>136</v>
      </c>
      <c r="B133" s="10"/>
      <c r="C133" s="16"/>
      <c r="D133" s="38" t="s">
        <v>10</v>
      </c>
      <c r="E133" s="49" t="s">
        <v>161</v>
      </c>
      <c r="F133" s="40"/>
      <c r="G133" s="111">
        <f t="shared" si="7"/>
        <v>9730.1214503496885</v>
      </c>
      <c r="H133" s="26">
        <v>0</v>
      </c>
      <c r="I133" s="7">
        <v>0</v>
      </c>
      <c r="J133" s="7">
        <v>2.5095741450786591</v>
      </c>
      <c r="K133" s="7">
        <v>18.013610109686852</v>
      </c>
      <c r="L133" s="7">
        <v>172.9034349322319</v>
      </c>
      <c r="M133" s="7">
        <v>3000.7871039062738</v>
      </c>
      <c r="N133" s="126">
        <f t="shared" si="8"/>
        <v>3194.2137230932713</v>
      </c>
      <c r="O133" s="26">
        <v>0</v>
      </c>
      <c r="P133" s="7">
        <v>0.11759418249130249</v>
      </c>
      <c r="Q133" s="7">
        <v>0.86315171420574188</v>
      </c>
      <c r="R133" s="7">
        <v>13.644448429346085</v>
      </c>
      <c r="S133" s="7">
        <v>207.74105575680733</v>
      </c>
      <c r="T133" s="7">
        <v>6313.5414771735668</v>
      </c>
      <c r="U133" s="126">
        <f t="shared" si="9"/>
        <v>6535.9077272564173</v>
      </c>
    </row>
    <row r="134" spans="1:21">
      <c r="A134" s="37">
        <v>137</v>
      </c>
      <c r="B134" s="10"/>
      <c r="C134" s="11"/>
      <c r="D134" s="52" t="s">
        <v>22</v>
      </c>
      <c r="E134" s="49" t="s">
        <v>162</v>
      </c>
      <c r="F134" s="51"/>
      <c r="G134" s="111">
        <f t="shared" si="7"/>
        <v>900.42795558273792</v>
      </c>
      <c r="H134" s="26">
        <v>0</v>
      </c>
      <c r="I134" s="7">
        <v>0</v>
      </c>
      <c r="J134" s="7">
        <v>1.9437043815851212</v>
      </c>
      <c r="K134" s="7">
        <v>35.93065020442009</v>
      </c>
      <c r="L134" s="7">
        <v>180.36152411997318</v>
      </c>
      <c r="M134" s="7">
        <v>472.32433193922043</v>
      </c>
      <c r="N134" s="126">
        <f t="shared" si="8"/>
        <v>690.56021064519882</v>
      </c>
      <c r="O134" s="26">
        <v>0</v>
      </c>
      <c r="P134" s="7">
        <v>0</v>
      </c>
      <c r="Q134" s="7">
        <v>0.3723796010017395</v>
      </c>
      <c r="R134" s="7">
        <v>1.5725687444210052</v>
      </c>
      <c r="S134" s="7">
        <v>10.809328004717827</v>
      </c>
      <c r="T134" s="7">
        <v>197.11346858739853</v>
      </c>
      <c r="U134" s="126">
        <f t="shared" si="9"/>
        <v>209.8677449375391</v>
      </c>
    </row>
    <row r="135" spans="1:21">
      <c r="A135" s="37">
        <v>138</v>
      </c>
      <c r="B135" s="10"/>
      <c r="C135" s="11"/>
      <c r="D135" s="52" t="s">
        <v>24</v>
      </c>
      <c r="E135" s="49" t="s">
        <v>163</v>
      </c>
      <c r="F135" s="51"/>
      <c r="G135" s="111">
        <f t="shared" si="7"/>
        <v>8622.4067822247744</v>
      </c>
      <c r="H135" s="26">
        <v>0</v>
      </c>
      <c r="I135" s="7">
        <v>0.26036739349365234</v>
      </c>
      <c r="J135" s="7">
        <v>6.4896869286894798</v>
      </c>
      <c r="K135" s="7">
        <v>52.906339280307293</v>
      </c>
      <c r="L135" s="7">
        <v>575.2866794615984</v>
      </c>
      <c r="M135" s="7">
        <v>4225.2508705258369</v>
      </c>
      <c r="N135" s="126">
        <f t="shared" si="8"/>
        <v>4860.1939435899258</v>
      </c>
      <c r="O135" s="26">
        <v>0</v>
      </c>
      <c r="P135" s="7">
        <v>0.84275233745574951</v>
      </c>
      <c r="Q135" s="7">
        <v>2.8353880643844604</v>
      </c>
      <c r="R135" s="7">
        <v>22.550039432942867</v>
      </c>
      <c r="S135" s="7">
        <v>256.30794262140989</v>
      </c>
      <c r="T135" s="7">
        <v>3479.6767161786556</v>
      </c>
      <c r="U135" s="126">
        <f t="shared" si="9"/>
        <v>3762.2128386348486</v>
      </c>
    </row>
    <row r="136" spans="1:21">
      <c r="A136" s="37">
        <v>139</v>
      </c>
      <c r="B136" s="17"/>
      <c r="C136" s="11"/>
      <c r="D136" s="50"/>
      <c r="E136" s="9" t="s">
        <v>164</v>
      </c>
      <c r="F136" s="46"/>
      <c r="G136" s="111">
        <f t="shared" si="7"/>
        <v>170610.29811781694</v>
      </c>
      <c r="H136" s="26">
        <v>0</v>
      </c>
      <c r="I136" s="7">
        <v>643.71638368291315</v>
      </c>
      <c r="J136" s="7">
        <v>1559.5814824462868</v>
      </c>
      <c r="K136" s="7">
        <v>3897.6596332937479</v>
      </c>
      <c r="L136" s="7">
        <v>12451.087141042575</v>
      </c>
      <c r="M136" s="7">
        <v>43052.027729064226</v>
      </c>
      <c r="N136" s="126">
        <f t="shared" si="8"/>
        <v>61604.072369529749</v>
      </c>
      <c r="O136" s="26">
        <v>0</v>
      </c>
      <c r="P136" s="7">
        <v>1525.9397952371764</v>
      </c>
      <c r="Q136" s="7">
        <v>5629.1634613531642</v>
      </c>
      <c r="R136" s="7">
        <v>8645.854625293985</v>
      </c>
      <c r="S136" s="7">
        <v>15869.739487826824</v>
      </c>
      <c r="T136" s="7">
        <v>77335.52837857604</v>
      </c>
      <c r="U136" s="126">
        <f t="shared" si="9"/>
        <v>109006.22574828719</v>
      </c>
    </row>
    <row r="137" spans="1:21">
      <c r="A137" s="93">
        <v>140</v>
      </c>
      <c r="B137" s="94"/>
      <c r="C137" s="95" t="s">
        <v>165</v>
      </c>
      <c r="D137" s="96" t="s">
        <v>166</v>
      </c>
      <c r="E137" s="97"/>
      <c r="F137" s="98"/>
      <c r="G137" s="99">
        <f t="shared" si="7"/>
        <v>588607.06505143514</v>
      </c>
      <c r="H137" s="100">
        <v>239945.81331373751</v>
      </c>
      <c r="I137" s="101">
        <v>18297.994624719024</v>
      </c>
      <c r="J137" s="101">
        <v>14180.118227042258</v>
      </c>
      <c r="K137" s="101">
        <v>8299.7466227030382</v>
      </c>
      <c r="L137" s="101">
        <v>8273.2853569462895</v>
      </c>
      <c r="M137" s="101">
        <v>5830.5515156388283</v>
      </c>
      <c r="N137" s="127">
        <f t="shared" si="8"/>
        <v>294827.50966078695</v>
      </c>
      <c r="O137" s="100">
        <v>239391.51649859548</v>
      </c>
      <c r="P137" s="101">
        <v>20322.315995653771</v>
      </c>
      <c r="Q137" s="101">
        <v>12645.148628346622</v>
      </c>
      <c r="R137" s="101">
        <v>7813.3394957464188</v>
      </c>
      <c r="S137" s="101">
        <v>7532.2427469454706</v>
      </c>
      <c r="T137" s="101">
        <v>6074.992025360465</v>
      </c>
      <c r="U137" s="127">
        <f t="shared" si="9"/>
        <v>293779.55539064819</v>
      </c>
    </row>
    <row r="138" spans="1:21">
      <c r="A138" s="37">
        <v>141</v>
      </c>
      <c r="B138" s="17"/>
      <c r="C138" s="16"/>
      <c r="D138" s="38" t="s">
        <v>8</v>
      </c>
      <c r="E138" s="45" t="s">
        <v>167</v>
      </c>
      <c r="F138" s="53"/>
      <c r="G138" s="111">
        <f t="shared" si="7"/>
        <v>56862.207523914505</v>
      </c>
      <c r="H138" s="26">
        <v>30506.369628505345</v>
      </c>
      <c r="I138" s="7">
        <v>1285.9648535959423</v>
      </c>
      <c r="J138" s="7">
        <v>435.92872534599155</v>
      </c>
      <c r="K138" s="7">
        <v>268.93660206138156</v>
      </c>
      <c r="L138" s="7">
        <v>143.23765120189637</v>
      </c>
      <c r="M138" s="7">
        <v>21.465759202837944</v>
      </c>
      <c r="N138" s="126">
        <f t="shared" si="8"/>
        <v>32661.903219913394</v>
      </c>
      <c r="O138" s="26">
        <v>22259.861585646868</v>
      </c>
      <c r="P138" s="7">
        <v>1121.8108602883103</v>
      </c>
      <c r="Q138" s="7">
        <v>440.07276453843406</v>
      </c>
      <c r="R138" s="7">
        <v>237.22124315146357</v>
      </c>
      <c r="S138" s="7">
        <v>119.66864605154842</v>
      </c>
      <c r="T138" s="7">
        <v>21.669204324483871</v>
      </c>
      <c r="U138" s="126">
        <f t="shared" si="9"/>
        <v>24200.304304001111</v>
      </c>
    </row>
    <row r="139" spans="1:21">
      <c r="A139" s="37">
        <v>142</v>
      </c>
      <c r="B139" s="17"/>
      <c r="C139" s="16"/>
      <c r="D139" s="38" t="s">
        <v>10</v>
      </c>
      <c r="E139" s="45" t="s">
        <v>168</v>
      </c>
      <c r="F139" s="53"/>
      <c r="G139" s="111">
        <f t="shared" si="7"/>
        <v>3185.6644835567495</v>
      </c>
      <c r="H139" s="26">
        <v>1401.1757827414258</v>
      </c>
      <c r="I139" s="7">
        <v>1.0701671540737152</v>
      </c>
      <c r="J139" s="7">
        <v>1.3132002800703049</v>
      </c>
      <c r="K139" s="7">
        <v>0.70319592952728271</v>
      </c>
      <c r="L139" s="7">
        <v>1.2571005970239639</v>
      </c>
      <c r="M139" s="7">
        <v>4.3181101083755493</v>
      </c>
      <c r="N139" s="126">
        <f t="shared" si="8"/>
        <v>1409.8375568104966</v>
      </c>
      <c r="O139" s="26">
        <v>1772.9589914612807</v>
      </c>
      <c r="P139" s="7">
        <v>0</v>
      </c>
      <c r="Q139" s="7">
        <v>0.45347477495670319</v>
      </c>
      <c r="R139" s="7">
        <v>0</v>
      </c>
      <c r="S139" s="7">
        <v>0.19808915257453918</v>
      </c>
      <c r="T139" s="7">
        <v>2.2163713574409485</v>
      </c>
      <c r="U139" s="126">
        <f t="shared" si="9"/>
        <v>1775.8269267462529</v>
      </c>
    </row>
    <row r="140" spans="1:21">
      <c r="A140" s="37">
        <v>143</v>
      </c>
      <c r="B140" s="17"/>
      <c r="C140" s="16"/>
      <c r="D140" s="38" t="s">
        <v>22</v>
      </c>
      <c r="E140" s="45" t="s">
        <v>169</v>
      </c>
      <c r="F140" s="53"/>
      <c r="G140" s="111">
        <f t="shared" si="7"/>
        <v>16295.048433610009</v>
      </c>
      <c r="H140" s="26">
        <v>3944.2881821552292</v>
      </c>
      <c r="I140" s="7">
        <v>338.94851886515971</v>
      </c>
      <c r="J140" s="7">
        <v>511.81240135990083</v>
      </c>
      <c r="K140" s="7">
        <v>792.95020123012364</v>
      </c>
      <c r="L140" s="7">
        <v>2286.8277241680771</v>
      </c>
      <c r="M140" s="7">
        <v>117.70121619850397</v>
      </c>
      <c r="N140" s="126">
        <f t="shared" si="8"/>
        <v>7992.5282439769944</v>
      </c>
      <c r="O140" s="26">
        <v>4074.7988133317558</v>
      </c>
      <c r="P140" s="7">
        <v>300.04849889891193</v>
      </c>
      <c r="Q140" s="7">
        <v>571.31808797812482</v>
      </c>
      <c r="R140" s="7">
        <v>1063.3612806750461</v>
      </c>
      <c r="S140" s="7">
        <v>2128.9198034484871</v>
      </c>
      <c r="T140" s="7">
        <v>164.07370530068874</v>
      </c>
      <c r="U140" s="126">
        <f t="shared" si="9"/>
        <v>8302.5201896330145</v>
      </c>
    </row>
    <row r="141" spans="1:21">
      <c r="A141" s="37">
        <v>144</v>
      </c>
      <c r="B141" s="17"/>
      <c r="C141" s="16"/>
      <c r="D141" s="38" t="s">
        <v>24</v>
      </c>
      <c r="E141" s="45" t="s">
        <v>170</v>
      </c>
      <c r="F141" s="53"/>
      <c r="G141" s="111">
        <f t="shared" si="7"/>
        <v>224847.0054191176</v>
      </c>
      <c r="H141" s="26">
        <v>87787.431765723974</v>
      </c>
      <c r="I141" s="7">
        <v>10104.063849158585</v>
      </c>
      <c r="J141" s="7">
        <v>8752.7489960035309</v>
      </c>
      <c r="K141" s="7">
        <v>4981.0878510484472</v>
      </c>
      <c r="L141" s="7">
        <v>2038.0725660920143</v>
      </c>
      <c r="M141" s="7">
        <v>1472.2679634913802</v>
      </c>
      <c r="N141" s="126">
        <f t="shared" si="8"/>
        <v>115135.67299151793</v>
      </c>
      <c r="O141" s="26">
        <v>84296.438640818</v>
      </c>
      <c r="P141" s="7">
        <v>9886.4382192261692</v>
      </c>
      <c r="Q141" s="7">
        <v>7147.692807123065</v>
      </c>
      <c r="R141" s="7">
        <v>4265.0735640265048</v>
      </c>
      <c r="S141" s="7">
        <v>2196.5676961224526</v>
      </c>
      <c r="T141" s="7">
        <v>1919.1215002834797</v>
      </c>
      <c r="U141" s="126">
        <f t="shared" si="9"/>
        <v>109711.33242759967</v>
      </c>
    </row>
    <row r="142" spans="1:21">
      <c r="A142" s="37">
        <v>145</v>
      </c>
      <c r="B142" s="17"/>
      <c r="C142" s="16"/>
      <c r="D142" s="38" t="s">
        <v>26</v>
      </c>
      <c r="E142" s="45" t="s">
        <v>171</v>
      </c>
      <c r="F142" s="53"/>
      <c r="G142" s="111">
        <f t="shared" si="7"/>
        <v>26799.451742173907</v>
      </c>
      <c r="H142" s="26">
        <v>7584.6015257649124</v>
      </c>
      <c r="I142" s="7">
        <v>260.89992541878019</v>
      </c>
      <c r="J142" s="7">
        <v>331.17578354984289</v>
      </c>
      <c r="K142" s="7">
        <v>235.0993359702552</v>
      </c>
      <c r="L142" s="7">
        <v>195.05595207837177</v>
      </c>
      <c r="M142" s="7">
        <v>1961.6040250658989</v>
      </c>
      <c r="N142" s="126">
        <f t="shared" si="8"/>
        <v>10568.436547848061</v>
      </c>
      <c r="O142" s="26">
        <v>13103.865174532868</v>
      </c>
      <c r="P142" s="7">
        <v>493.05999332766805</v>
      </c>
      <c r="Q142" s="7">
        <v>356.75148365096697</v>
      </c>
      <c r="R142" s="7">
        <v>185.20698971971433</v>
      </c>
      <c r="S142" s="7">
        <v>156.50749081725371</v>
      </c>
      <c r="T142" s="7">
        <v>1935.6240622773767</v>
      </c>
      <c r="U142" s="126">
        <f t="shared" si="9"/>
        <v>16231.015194325848</v>
      </c>
    </row>
    <row r="143" spans="1:21">
      <c r="A143" s="37">
        <v>146</v>
      </c>
      <c r="B143" s="17"/>
      <c r="C143" s="16"/>
      <c r="D143" s="38" t="s">
        <v>32</v>
      </c>
      <c r="E143" s="54" t="s">
        <v>172</v>
      </c>
      <c r="F143" s="53"/>
      <c r="G143" s="111">
        <f t="shared" si="7"/>
        <v>260617.68916769378</v>
      </c>
      <c r="H143" s="26">
        <v>108721.9469916448</v>
      </c>
      <c r="I143" s="7">
        <v>6307.0474786646664</v>
      </c>
      <c r="J143" s="7">
        <v>4147.1391557827592</v>
      </c>
      <c r="K143" s="7">
        <v>2020.9693818539381</v>
      </c>
      <c r="L143" s="7">
        <v>3608.8343377150595</v>
      </c>
      <c r="M143" s="7">
        <v>2253.1944695115089</v>
      </c>
      <c r="N143" s="126">
        <f t="shared" si="8"/>
        <v>127059.13181517273</v>
      </c>
      <c r="O143" s="26">
        <v>113883.59460667893</v>
      </c>
      <c r="P143" s="7">
        <v>8520.9582485867068</v>
      </c>
      <c r="Q143" s="7">
        <v>4128.8599348591815</v>
      </c>
      <c r="R143" s="7">
        <v>2062.4763396820053</v>
      </c>
      <c r="S143" s="7">
        <v>2930.3810047619045</v>
      </c>
      <c r="T143" s="7">
        <v>2032.287217952311</v>
      </c>
      <c r="U143" s="126">
        <f t="shared" si="9"/>
        <v>133558.55735252105</v>
      </c>
    </row>
    <row r="144" spans="1:21">
      <c r="A144" s="93">
        <v>147</v>
      </c>
      <c r="B144" s="94"/>
      <c r="C144" s="103" t="s">
        <v>173</v>
      </c>
      <c r="D144" s="96" t="s">
        <v>174</v>
      </c>
      <c r="E144" s="97"/>
      <c r="F144" s="98"/>
      <c r="G144" s="99">
        <f t="shared" si="7"/>
        <v>122.59782459586859</v>
      </c>
      <c r="H144" s="100">
        <v>0</v>
      </c>
      <c r="I144" s="101">
        <v>1.5208871364593506</v>
      </c>
      <c r="J144" s="101">
        <v>0.55164116621017456</v>
      </c>
      <c r="K144" s="101">
        <v>10.665826469659805</v>
      </c>
      <c r="L144" s="101">
        <v>11.197876818478107</v>
      </c>
      <c r="M144" s="101">
        <v>31.641355156898499</v>
      </c>
      <c r="N144" s="127">
        <f t="shared" si="8"/>
        <v>55.577586747705936</v>
      </c>
      <c r="O144" s="100">
        <v>0</v>
      </c>
      <c r="P144" s="101">
        <v>0.86698043346405029</v>
      </c>
      <c r="Q144" s="101">
        <v>1.0453752279281616</v>
      </c>
      <c r="R144" s="101">
        <v>2.027122974395752</v>
      </c>
      <c r="S144" s="101">
        <v>11.247175887227058</v>
      </c>
      <c r="T144" s="101">
        <v>51.833583325147629</v>
      </c>
      <c r="U144" s="127">
        <f t="shared" si="9"/>
        <v>67.020237848162651</v>
      </c>
    </row>
    <row r="145" spans="1:21">
      <c r="A145" s="72">
        <v>151</v>
      </c>
      <c r="B145" s="80" t="s">
        <v>175</v>
      </c>
      <c r="C145" s="81" t="s">
        <v>176</v>
      </c>
      <c r="D145" s="82"/>
      <c r="E145" s="82"/>
      <c r="F145" s="83"/>
      <c r="G145" s="74">
        <f t="shared" si="7"/>
        <v>6421273.795236215</v>
      </c>
      <c r="H145" s="75">
        <v>213266.06238510879</v>
      </c>
      <c r="I145" s="76">
        <v>197145.31784317642</v>
      </c>
      <c r="J145" s="76">
        <v>849867.91310739517</v>
      </c>
      <c r="K145" s="76">
        <v>932069.84695291519</v>
      </c>
      <c r="L145" s="76">
        <v>850720.7127571106</v>
      </c>
      <c r="M145" s="76">
        <v>1031074.413356781</v>
      </c>
      <c r="N145" s="124">
        <f t="shared" si="8"/>
        <v>4074144.2664024872</v>
      </c>
      <c r="O145" s="75">
        <v>180433.90897577535</v>
      </c>
      <c r="P145" s="76">
        <v>131854.96120081842</v>
      </c>
      <c r="Q145" s="76">
        <v>294773.78475242853</v>
      </c>
      <c r="R145" s="76">
        <v>303688.48248291016</v>
      </c>
      <c r="S145" s="76">
        <v>441808.35674715042</v>
      </c>
      <c r="T145" s="76">
        <v>994570.03467464447</v>
      </c>
      <c r="U145" s="124">
        <f t="shared" si="9"/>
        <v>2347129.5288337274</v>
      </c>
    </row>
    <row r="146" spans="1:21">
      <c r="A146" s="93">
        <v>152</v>
      </c>
      <c r="B146" s="95"/>
      <c r="C146" s="95" t="s">
        <v>6</v>
      </c>
      <c r="D146" s="96" t="s">
        <v>177</v>
      </c>
      <c r="E146" s="104"/>
      <c r="F146" s="105"/>
      <c r="G146" s="99">
        <f t="shared" si="7"/>
        <v>4624754.2710866462</v>
      </c>
      <c r="H146" s="100">
        <v>199574.15789808473</v>
      </c>
      <c r="I146" s="101">
        <v>164237.36490634829</v>
      </c>
      <c r="J146" s="101">
        <v>500849.74967694283</v>
      </c>
      <c r="K146" s="101">
        <v>534746.14956760406</v>
      </c>
      <c r="L146" s="101">
        <v>583259.99594449997</v>
      </c>
      <c r="M146" s="101">
        <v>845664.98822808266</v>
      </c>
      <c r="N146" s="127">
        <f t="shared" si="8"/>
        <v>2828332.4062215625</v>
      </c>
      <c r="O146" s="100">
        <v>167649.1303231034</v>
      </c>
      <c r="P146" s="101">
        <v>107207.2969617527</v>
      </c>
      <c r="Q146" s="101">
        <v>164374.35163110495</v>
      </c>
      <c r="R146" s="101">
        <v>165927.56973999739</v>
      </c>
      <c r="S146" s="101">
        <v>309986.83882343769</v>
      </c>
      <c r="T146" s="101">
        <v>881276.67738568783</v>
      </c>
      <c r="U146" s="127">
        <f t="shared" si="9"/>
        <v>1796421.8648650839</v>
      </c>
    </row>
    <row r="147" spans="1:21">
      <c r="A147" s="37">
        <v>153</v>
      </c>
      <c r="B147" s="17"/>
      <c r="C147" s="16"/>
      <c r="D147" s="38" t="s">
        <v>8</v>
      </c>
      <c r="E147" s="49" t="s">
        <v>178</v>
      </c>
      <c r="F147" s="55"/>
      <c r="G147" s="111">
        <f t="shared" si="7"/>
        <v>1596010.0644615237</v>
      </c>
      <c r="H147" s="26">
        <v>46993.961851468863</v>
      </c>
      <c r="I147" s="7">
        <v>64918.841572353616</v>
      </c>
      <c r="J147" s="7">
        <v>338996.80689695477</v>
      </c>
      <c r="K147" s="7">
        <v>292575.54540997744</v>
      </c>
      <c r="L147" s="7">
        <v>236294.5821858421</v>
      </c>
      <c r="M147" s="7">
        <v>153001.50831246376</v>
      </c>
      <c r="N147" s="126">
        <f t="shared" si="8"/>
        <v>1132781.2462290605</v>
      </c>
      <c r="O147" s="26">
        <v>41786.30868171285</v>
      </c>
      <c r="P147" s="7">
        <v>48413.569988626987</v>
      </c>
      <c r="Q147" s="7">
        <v>99150.249752406031</v>
      </c>
      <c r="R147" s="7">
        <v>80668.946596361697</v>
      </c>
      <c r="S147" s="7">
        <v>104072.24232894927</v>
      </c>
      <c r="T147" s="7">
        <v>89137.500884406269</v>
      </c>
      <c r="U147" s="126">
        <f t="shared" si="9"/>
        <v>463228.81823246309</v>
      </c>
    </row>
    <row r="148" spans="1:21">
      <c r="A148" s="37">
        <v>154</v>
      </c>
      <c r="B148" s="17"/>
      <c r="C148" s="16"/>
      <c r="D148" s="38" t="s">
        <v>10</v>
      </c>
      <c r="E148" s="49" t="s">
        <v>179</v>
      </c>
      <c r="F148" s="40"/>
      <c r="G148" s="111">
        <f t="shared" si="7"/>
        <v>128040.47707962268</v>
      </c>
      <c r="H148" s="26">
        <v>15378.119323257011</v>
      </c>
      <c r="I148" s="7">
        <v>3973.4512549880892</v>
      </c>
      <c r="J148" s="7">
        <v>8457.8026349898428</v>
      </c>
      <c r="K148" s="7">
        <v>11785.061578952707</v>
      </c>
      <c r="L148" s="7">
        <v>14505.44872556068</v>
      </c>
      <c r="M148" s="7">
        <v>17846.824781570584</v>
      </c>
      <c r="N148" s="126">
        <f t="shared" si="8"/>
        <v>71946.708299318911</v>
      </c>
      <c r="O148" s="26">
        <v>13429.551892043448</v>
      </c>
      <c r="P148" s="7">
        <v>2308.8358307040762</v>
      </c>
      <c r="Q148" s="7">
        <v>5017.2542260838673</v>
      </c>
      <c r="R148" s="7">
        <v>6483.1879605823196</v>
      </c>
      <c r="S148" s="7">
        <v>11591.381965210661</v>
      </c>
      <c r="T148" s="7">
        <v>17263.556905679405</v>
      </c>
      <c r="U148" s="126">
        <f t="shared" si="9"/>
        <v>56093.768780303777</v>
      </c>
    </row>
    <row r="149" spans="1:21">
      <c r="A149" s="37">
        <v>155</v>
      </c>
      <c r="B149" s="17"/>
      <c r="C149" s="16"/>
      <c r="D149" s="38" t="s">
        <v>22</v>
      </c>
      <c r="E149" s="49" t="s">
        <v>180</v>
      </c>
      <c r="F149" s="40"/>
      <c r="G149" s="111">
        <f t="shared" si="7"/>
        <v>1250068.9704884379</v>
      </c>
      <c r="H149" s="26">
        <v>16338.251579973279</v>
      </c>
      <c r="I149" s="7">
        <v>12736.301799010485</v>
      </c>
      <c r="J149" s="7">
        <v>19046.754401132464</v>
      </c>
      <c r="K149" s="7">
        <v>54345.601721003652</v>
      </c>
      <c r="L149" s="7">
        <v>130254.00463834405</v>
      </c>
      <c r="M149" s="7">
        <v>405887.69586837292</v>
      </c>
      <c r="N149" s="126">
        <f t="shared" si="8"/>
        <v>638608.61000783683</v>
      </c>
      <c r="O149" s="26">
        <v>12260.710283811735</v>
      </c>
      <c r="P149" s="7">
        <v>6138.5654119139472</v>
      </c>
      <c r="Q149" s="7">
        <v>7229.9410724108166</v>
      </c>
      <c r="R149" s="7">
        <v>13268.703613977879</v>
      </c>
      <c r="S149" s="7">
        <v>80131.420995436609</v>
      </c>
      <c r="T149" s="7">
        <v>492431.01910305023</v>
      </c>
      <c r="U149" s="126">
        <f t="shared" si="9"/>
        <v>611460.3604806012</v>
      </c>
    </row>
    <row r="150" spans="1:21">
      <c r="A150" s="37">
        <v>156</v>
      </c>
      <c r="B150" s="17"/>
      <c r="C150" s="16"/>
      <c r="D150" s="38" t="s">
        <v>24</v>
      </c>
      <c r="E150" s="49" t="s">
        <v>181</v>
      </c>
      <c r="F150" s="40"/>
      <c r="G150" s="111">
        <f t="shared" si="7"/>
        <v>200379.53550313547</v>
      </c>
      <c r="H150" s="26">
        <v>14718.340770131443</v>
      </c>
      <c r="I150" s="7">
        <v>5994.1140786446631</v>
      </c>
      <c r="J150" s="7">
        <v>9154.7418200448155</v>
      </c>
      <c r="K150" s="7">
        <v>15300.634849805385</v>
      </c>
      <c r="L150" s="7">
        <v>19816.124510947615</v>
      </c>
      <c r="M150" s="7">
        <v>26707.499727264047</v>
      </c>
      <c r="N150" s="126">
        <f t="shared" si="8"/>
        <v>91691.455756837968</v>
      </c>
      <c r="O150" s="26">
        <v>15643.000603007735</v>
      </c>
      <c r="P150" s="7">
        <v>6098.089522790473</v>
      </c>
      <c r="Q150" s="7">
        <v>12698.294389210641</v>
      </c>
      <c r="R150" s="7">
        <v>14567.014574877918</v>
      </c>
      <c r="S150" s="7">
        <v>20220.629661120474</v>
      </c>
      <c r="T150" s="7">
        <v>39461.050995290279</v>
      </c>
      <c r="U150" s="126">
        <f t="shared" si="9"/>
        <v>108688.07974629752</v>
      </c>
    </row>
    <row r="151" spans="1:21">
      <c r="A151" s="37">
        <v>157</v>
      </c>
      <c r="B151" s="17"/>
      <c r="C151" s="16"/>
      <c r="D151" s="38" t="s">
        <v>26</v>
      </c>
      <c r="E151" s="49" t="s">
        <v>182</v>
      </c>
      <c r="F151" s="40"/>
      <c r="G151" s="111">
        <f t="shared" si="7"/>
        <v>359079.04908000212</v>
      </c>
      <c r="H151" s="26">
        <v>31410.746317523241</v>
      </c>
      <c r="I151" s="7">
        <v>38370.493824850768</v>
      </c>
      <c r="J151" s="7">
        <v>40725.608807474375</v>
      </c>
      <c r="K151" s="7">
        <v>37995.185024928302</v>
      </c>
      <c r="L151" s="7">
        <v>39931.706769227982</v>
      </c>
      <c r="M151" s="7">
        <v>42340.166033990681</v>
      </c>
      <c r="N151" s="126">
        <f t="shared" si="8"/>
        <v>230773.90677799535</v>
      </c>
      <c r="O151" s="26">
        <v>26257.833793606529</v>
      </c>
      <c r="P151" s="7">
        <v>18466.928456150927</v>
      </c>
      <c r="Q151" s="7">
        <v>11488.619099281146</v>
      </c>
      <c r="R151" s="7">
        <v>10742.018358344212</v>
      </c>
      <c r="S151" s="7">
        <v>18823.278836242855</v>
      </c>
      <c r="T151" s="7">
        <v>42526.463758381084</v>
      </c>
      <c r="U151" s="126">
        <f t="shared" si="9"/>
        <v>128305.14230200675</v>
      </c>
    </row>
    <row r="152" spans="1:21">
      <c r="A152" s="37">
        <v>158</v>
      </c>
      <c r="B152" s="12"/>
      <c r="C152" s="12"/>
      <c r="D152" s="52" t="s">
        <v>32</v>
      </c>
      <c r="E152" s="49" t="s">
        <v>183</v>
      </c>
      <c r="F152" s="43"/>
      <c r="G152" s="111">
        <f t="shared" si="7"/>
        <v>37676.338933155115</v>
      </c>
      <c r="H152" s="26">
        <v>1978.8897326152946</v>
      </c>
      <c r="I152" s="7">
        <v>3265.5576364054577</v>
      </c>
      <c r="J152" s="7">
        <v>4907.7937206567731</v>
      </c>
      <c r="K152" s="7">
        <v>5057.8543422064977</v>
      </c>
      <c r="L152" s="7">
        <v>4773.0325982071809</v>
      </c>
      <c r="M152" s="7">
        <v>2074.7207463223021</v>
      </c>
      <c r="N152" s="126">
        <f t="shared" si="8"/>
        <v>22057.848776413506</v>
      </c>
      <c r="O152" s="26">
        <v>2121.6163199037255</v>
      </c>
      <c r="P152" s="7">
        <v>2617.756319785316</v>
      </c>
      <c r="Q152" s="7">
        <v>2579.4328793484601</v>
      </c>
      <c r="R152" s="7">
        <v>2927.3318879978033</v>
      </c>
      <c r="S152" s="7">
        <v>3290.0348981434945</v>
      </c>
      <c r="T152" s="7">
        <v>2082.3178515628097</v>
      </c>
      <c r="U152" s="126">
        <f t="shared" si="9"/>
        <v>15618.490156741609</v>
      </c>
    </row>
    <row r="153" spans="1:21">
      <c r="A153" s="37">
        <v>159</v>
      </c>
      <c r="B153" s="10"/>
      <c r="C153" s="11"/>
      <c r="D153" s="38" t="s">
        <v>34</v>
      </c>
      <c r="E153" s="49" t="s">
        <v>184</v>
      </c>
      <c r="F153" s="51"/>
      <c r="G153" s="111">
        <f t="shared" si="7"/>
        <v>1053499.8412885973</v>
      </c>
      <c r="H153" s="26">
        <v>72755.85061973118</v>
      </c>
      <c r="I153" s="7">
        <v>34978.605077132583</v>
      </c>
      <c r="J153" s="7">
        <v>79560.243211984634</v>
      </c>
      <c r="K153" s="7">
        <v>117686.2700689435</v>
      </c>
      <c r="L153" s="7">
        <v>137685.09412384033</v>
      </c>
      <c r="M153" s="7">
        <v>197806.55836763978</v>
      </c>
      <c r="N153" s="126">
        <f t="shared" si="8"/>
        <v>640472.62146927207</v>
      </c>
      <c r="O153" s="26">
        <v>56150.108713658876</v>
      </c>
      <c r="P153" s="7">
        <v>23163.550005719706</v>
      </c>
      <c r="Q153" s="7">
        <v>26210.559170365566</v>
      </c>
      <c r="R153" s="7">
        <v>37270.367285758257</v>
      </c>
      <c r="S153" s="7">
        <v>71857.849133878946</v>
      </c>
      <c r="T153" s="7">
        <v>198374.78550994396</v>
      </c>
      <c r="U153" s="126">
        <f t="shared" si="9"/>
        <v>413027.21981932531</v>
      </c>
    </row>
    <row r="154" spans="1:21">
      <c r="A154" s="93">
        <v>160</v>
      </c>
      <c r="B154" s="94"/>
      <c r="C154" s="95" t="s">
        <v>61</v>
      </c>
      <c r="D154" s="96" t="s">
        <v>185</v>
      </c>
      <c r="E154" s="97"/>
      <c r="F154" s="98"/>
      <c r="G154" s="99">
        <f t="shared" si="7"/>
        <v>1796519.5544328673</v>
      </c>
      <c r="H154" s="100">
        <v>13691.903347421918</v>
      </c>
      <c r="I154" s="101">
        <v>32907.951639205217</v>
      </c>
      <c r="J154" s="101">
        <v>349018.1653200686</v>
      </c>
      <c r="K154" s="101">
        <v>397323.70776242018</v>
      </c>
      <c r="L154" s="101">
        <v>267460.71794253588</v>
      </c>
      <c r="M154" s="101">
        <v>185409.43449425697</v>
      </c>
      <c r="N154" s="127">
        <f t="shared" si="8"/>
        <v>1245811.8805059087</v>
      </c>
      <c r="O154" s="100">
        <v>12784.777810038795</v>
      </c>
      <c r="P154" s="101">
        <v>24647.66557418555</v>
      </c>
      <c r="Q154" s="101">
        <v>130399.4351413101</v>
      </c>
      <c r="R154" s="101">
        <v>137760.91167519987</v>
      </c>
      <c r="S154" s="101">
        <v>131821.52054211497</v>
      </c>
      <c r="T154" s="101">
        <v>113293.36318410933</v>
      </c>
      <c r="U154" s="127">
        <f t="shared" si="9"/>
        <v>550707.67392695858</v>
      </c>
    </row>
    <row r="155" spans="1:21">
      <c r="A155" s="37">
        <v>161</v>
      </c>
      <c r="B155" s="17"/>
      <c r="C155" s="16"/>
      <c r="D155" s="38" t="s">
        <v>8</v>
      </c>
      <c r="E155" s="49" t="s">
        <v>186</v>
      </c>
      <c r="F155" s="40"/>
      <c r="G155" s="111">
        <f t="shared" si="7"/>
        <v>1037380.6114806471</v>
      </c>
      <c r="H155" s="26">
        <v>0</v>
      </c>
      <c r="I155" s="7">
        <v>6111.2267214860767</v>
      </c>
      <c r="J155" s="7">
        <v>122909.54718858004</v>
      </c>
      <c r="K155" s="7">
        <v>199327.72849243879</v>
      </c>
      <c r="L155" s="7">
        <v>187131.20309986919</v>
      </c>
      <c r="M155" s="7">
        <v>163757.00114881992</v>
      </c>
      <c r="N155" s="126">
        <f t="shared" si="8"/>
        <v>679236.70665119402</v>
      </c>
      <c r="O155" s="26">
        <v>0</v>
      </c>
      <c r="P155" s="7">
        <v>4166.09717849956</v>
      </c>
      <c r="Q155" s="7">
        <v>71169.960815191269</v>
      </c>
      <c r="R155" s="7">
        <v>82986.224243417382</v>
      </c>
      <c r="S155" s="7">
        <v>102228.34516356885</v>
      </c>
      <c r="T155" s="7">
        <v>97593.277428776026</v>
      </c>
      <c r="U155" s="126">
        <f t="shared" si="9"/>
        <v>358143.90482945309</v>
      </c>
    </row>
    <row r="156" spans="1:21">
      <c r="A156" s="37">
        <v>162</v>
      </c>
      <c r="B156" s="17"/>
      <c r="C156" s="16"/>
      <c r="D156" s="38" t="s">
        <v>10</v>
      </c>
      <c r="E156" s="49" t="s">
        <v>187</v>
      </c>
      <c r="F156" s="55"/>
      <c r="G156" s="111">
        <f t="shared" si="7"/>
        <v>511342.96929869917</v>
      </c>
      <c r="H156" s="26">
        <v>11453.059353471283</v>
      </c>
      <c r="I156" s="7">
        <v>11449.963538350537</v>
      </c>
      <c r="J156" s="7">
        <v>151768.28141889721</v>
      </c>
      <c r="K156" s="7">
        <v>131671.39478509128</v>
      </c>
      <c r="L156" s="7">
        <v>58652.016584932804</v>
      </c>
      <c r="M156" s="7">
        <v>17741.167387194932</v>
      </c>
      <c r="N156" s="126">
        <f t="shared" si="8"/>
        <v>382735.88306793803</v>
      </c>
      <c r="O156" s="26">
        <v>10505.972868742218</v>
      </c>
      <c r="P156" s="7">
        <v>8254.0144000379369</v>
      </c>
      <c r="Q156" s="7">
        <v>39081.707303958014</v>
      </c>
      <c r="R156" s="7">
        <v>36969.104878529906</v>
      </c>
      <c r="S156" s="7">
        <v>20545.66353943944</v>
      </c>
      <c r="T156" s="7">
        <v>13250.623240053654</v>
      </c>
      <c r="U156" s="126">
        <f t="shared" si="9"/>
        <v>128607.08623076117</v>
      </c>
    </row>
    <row r="157" spans="1:21" ht="12.6" thickBot="1">
      <c r="A157" s="56">
        <v>163</v>
      </c>
      <c r="B157" s="57"/>
      <c r="C157" s="58"/>
      <c r="D157" s="59" t="s">
        <v>22</v>
      </c>
      <c r="E157" s="60" t="s">
        <v>188</v>
      </c>
      <c r="F157" s="61"/>
      <c r="G157" s="114">
        <f t="shared" si="7"/>
        <v>247795.96493796419</v>
      </c>
      <c r="H157" s="27">
        <v>2238.8438672801785</v>
      </c>
      <c r="I157" s="28">
        <v>15346.761147044832</v>
      </c>
      <c r="J157" s="28">
        <v>74340.333319744561</v>
      </c>
      <c r="K157" s="28">
        <v>66324.580306893215</v>
      </c>
      <c r="L157" s="28">
        <v>21677.497409633594</v>
      </c>
      <c r="M157" s="28">
        <v>3911.264879997645</v>
      </c>
      <c r="N157" s="128">
        <f t="shared" si="8"/>
        <v>183839.28093059402</v>
      </c>
      <c r="O157" s="27">
        <v>2278.8049057820754</v>
      </c>
      <c r="P157" s="28">
        <v>12227.554059703194</v>
      </c>
      <c r="Q157" s="28">
        <v>20147.76692441717</v>
      </c>
      <c r="R157" s="28">
        <v>17805.582643776259</v>
      </c>
      <c r="S157" s="28">
        <v>9047.5116665033856</v>
      </c>
      <c r="T157" s="28">
        <v>2449.4638071880909</v>
      </c>
      <c r="U157" s="128">
        <f t="shared" si="9"/>
        <v>63956.684007370175</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U157"/>
  <sheetViews>
    <sheetView workbookViewId="0">
      <pane xSplit="6" ySplit="9" topLeftCell="G10" activePane="bottomRight" state="frozen"/>
      <selection activeCell="G10" sqref="G10"/>
      <selection pane="topRight" activeCell="G10" sqref="G10"/>
      <selection pane="bottomLeft" activeCell="G10" sqref="G10"/>
      <selection pane="bottomRight" activeCell="A7" sqref="A7:XFD8"/>
    </sheetView>
  </sheetViews>
  <sheetFormatPr defaultColWidth="9.15625" defaultRowHeight="12.3"/>
  <cols>
    <col min="1" max="1" width="5.68359375" style="2" customWidth="1"/>
    <col min="2" max="5" width="3" style="2" customWidth="1"/>
    <col min="6" max="6" width="32.578125" style="2" customWidth="1"/>
    <col min="7" max="7" width="10.68359375" style="2" customWidth="1"/>
    <col min="8" max="21" width="9.83984375" style="2" customWidth="1"/>
    <col min="22" max="16384" width="9.15625" style="2"/>
  </cols>
  <sheetData>
    <row r="1" spans="1:21" ht="15">
      <c r="A1" s="5" t="s">
        <v>228</v>
      </c>
    </row>
    <row r="2" spans="1:21" ht="13.8">
      <c r="A2" s="1" t="s">
        <v>193</v>
      </c>
      <c r="C2" s="201" t="s">
        <v>207</v>
      </c>
      <c r="E2" s="201"/>
      <c r="F2" s="201"/>
      <c r="G2" s="6"/>
      <c r="H2" s="6"/>
    </row>
    <row r="3" spans="1:21" ht="13.8">
      <c r="A3" s="1" t="s">
        <v>194</v>
      </c>
      <c r="C3" s="280">
        <v>2060</v>
      </c>
      <c r="D3" s="280"/>
      <c r="E3" s="129"/>
    </row>
    <row r="4" spans="1:21" ht="12.6" thickBot="1">
      <c r="B4" s="6"/>
      <c r="C4" s="6"/>
    </row>
    <row r="5" spans="1:21" s="18" customFormat="1">
      <c r="A5" s="30"/>
      <c r="B5" s="31"/>
      <c r="C5" s="31"/>
      <c r="D5" s="31"/>
      <c r="E5" s="31"/>
      <c r="F5" s="32" t="s">
        <v>195</v>
      </c>
      <c r="G5" s="112" t="s">
        <v>190</v>
      </c>
      <c r="H5" s="281" t="s">
        <v>191</v>
      </c>
      <c r="I5" s="282"/>
      <c r="J5" s="282"/>
      <c r="K5" s="282"/>
      <c r="L5" s="282"/>
      <c r="M5" s="282"/>
      <c r="N5" s="283"/>
      <c r="O5" s="281" t="s">
        <v>192</v>
      </c>
      <c r="P5" s="282"/>
      <c r="Q5" s="282"/>
      <c r="R5" s="282"/>
      <c r="S5" s="282"/>
      <c r="T5" s="282"/>
      <c r="U5" s="283"/>
    </row>
    <row r="6" spans="1:21" s="18" customFormat="1" ht="12.6" thickBot="1">
      <c r="A6" s="33"/>
      <c r="B6" s="21"/>
      <c r="C6" s="21"/>
      <c r="D6" s="21"/>
      <c r="E6" s="21"/>
      <c r="F6" s="34" t="s">
        <v>196</v>
      </c>
      <c r="G6" s="113" t="s">
        <v>1</v>
      </c>
      <c r="H6" s="24" t="s">
        <v>217</v>
      </c>
      <c r="I6" s="20" t="s">
        <v>197</v>
      </c>
      <c r="J6" s="20" t="s">
        <v>198</v>
      </c>
      <c r="K6" s="20" t="s">
        <v>200</v>
      </c>
      <c r="L6" s="20" t="s">
        <v>201</v>
      </c>
      <c r="M6" s="20" t="s">
        <v>199</v>
      </c>
      <c r="N6" s="120" t="s">
        <v>1</v>
      </c>
      <c r="O6" s="24" t="s">
        <v>217</v>
      </c>
      <c r="P6" s="20" t="s">
        <v>197</v>
      </c>
      <c r="Q6" s="20" t="s">
        <v>198</v>
      </c>
      <c r="R6" s="20" t="s">
        <v>200</v>
      </c>
      <c r="S6" s="20" t="s">
        <v>201</v>
      </c>
      <c r="T6" s="20" t="s">
        <v>199</v>
      </c>
      <c r="U6" s="120" t="s">
        <v>1</v>
      </c>
    </row>
    <row r="7" spans="1:21" ht="12.9" thickTop="1" thickBot="1">
      <c r="A7" s="69" t="s">
        <v>0</v>
      </c>
      <c r="B7" s="70"/>
      <c r="C7" s="70"/>
      <c r="D7" s="70"/>
      <c r="E7" s="70"/>
      <c r="F7" s="71"/>
      <c r="G7" s="149">
        <f t="shared" ref="G7" si="0">N7+U7</f>
        <v>10216375.437573642</v>
      </c>
      <c r="H7" s="146">
        <v>356233.36373737454</v>
      </c>
      <c r="I7" s="147">
        <v>713593.10263092816</v>
      </c>
      <c r="J7" s="147">
        <v>1046477.985596478</v>
      </c>
      <c r="K7" s="147">
        <v>1331233.108491227</v>
      </c>
      <c r="L7" s="147">
        <v>1085792.6538309306</v>
      </c>
      <c r="M7" s="147">
        <v>597228.6729921177</v>
      </c>
      <c r="N7" s="148">
        <f>SUM(H7:M7)</f>
        <v>5130558.887279056</v>
      </c>
      <c r="O7" s="146">
        <v>339410.80690562725</v>
      </c>
      <c r="P7" s="147">
        <v>679888.77470428497</v>
      </c>
      <c r="Q7" s="147">
        <v>996759.07965219021</v>
      </c>
      <c r="R7" s="147">
        <v>1268546.8179810047</v>
      </c>
      <c r="S7" s="147">
        <v>1074718.7164878696</v>
      </c>
      <c r="T7" s="147">
        <v>726492.35456360877</v>
      </c>
      <c r="U7" s="148">
        <f>SUM(O7:T7)</f>
        <v>5085816.5502945855</v>
      </c>
    </row>
    <row r="8" spans="1:21" ht="12.9" thickTop="1" thickBot="1">
      <c r="A8" s="69"/>
      <c r="B8" s="70"/>
      <c r="C8" s="70"/>
      <c r="D8" s="70"/>
      <c r="E8" s="70"/>
      <c r="F8" s="71"/>
      <c r="G8" s="149"/>
      <c r="H8" s="69"/>
      <c r="I8" s="70"/>
      <c r="J8" s="70"/>
      <c r="K8" s="70"/>
      <c r="L8" s="70"/>
      <c r="M8" s="70"/>
      <c r="N8" s="121"/>
      <c r="O8" s="69"/>
      <c r="P8" s="70"/>
      <c r="Q8" s="70"/>
      <c r="R8" s="70"/>
      <c r="S8" s="70"/>
      <c r="T8" s="70"/>
      <c r="U8" s="121"/>
    </row>
    <row r="9" spans="1:21" s="3" customFormat="1" ht="26.25" customHeight="1" thickTop="1" thickBot="1">
      <c r="A9" s="117" t="s">
        <v>205</v>
      </c>
      <c r="B9" s="118"/>
      <c r="C9" s="116" t="s">
        <v>206</v>
      </c>
      <c r="D9" s="118"/>
      <c r="E9" s="118"/>
      <c r="F9" s="119"/>
      <c r="G9" s="130"/>
      <c r="H9" s="25"/>
      <c r="I9" s="22"/>
      <c r="J9" s="22"/>
      <c r="K9" s="22"/>
      <c r="L9" s="22"/>
      <c r="M9" s="22"/>
      <c r="N9" s="122"/>
      <c r="O9" s="29"/>
      <c r="P9" s="22"/>
      <c r="Q9" s="22"/>
      <c r="R9" s="22"/>
      <c r="S9" s="22"/>
      <c r="T9" s="22"/>
      <c r="U9" s="122"/>
    </row>
    <row r="10" spans="1:21" s="4" customFormat="1" ht="14.4" thickTop="1">
      <c r="A10" s="62">
        <v>0</v>
      </c>
      <c r="B10" s="63"/>
      <c r="C10" s="64" t="s">
        <v>2</v>
      </c>
      <c r="D10" s="64"/>
      <c r="E10" s="64"/>
      <c r="F10" s="65"/>
      <c r="G10" s="66">
        <f t="shared" ref="G10:G73" si="1">N10+U10</f>
        <v>101831160.02503371</v>
      </c>
      <c r="H10" s="67">
        <v>1057211.8621208668</v>
      </c>
      <c r="I10" s="68">
        <v>375951.59628272057</v>
      </c>
      <c r="J10" s="68">
        <v>1538426.8454847336</v>
      </c>
      <c r="K10" s="68">
        <v>3154723.3601322174</v>
      </c>
      <c r="L10" s="68">
        <v>9989977.4388885498</v>
      </c>
      <c r="M10" s="68">
        <v>34408526.704193115</v>
      </c>
      <c r="N10" s="123">
        <f t="shared" ref="N10:N73" si="2">SUM(H10:M10)</f>
        <v>50524817.807102203</v>
      </c>
      <c r="O10" s="67">
        <v>985235.93290793896</v>
      </c>
      <c r="P10" s="68">
        <v>326332.43276751041</v>
      </c>
      <c r="Q10" s="68">
        <v>856101.66678166389</v>
      </c>
      <c r="R10" s="68">
        <v>2016616.3186378479</v>
      </c>
      <c r="S10" s="68">
        <v>7619700.1293182373</v>
      </c>
      <c r="T10" s="68">
        <v>39502355.737518311</v>
      </c>
      <c r="U10" s="123">
        <f t="shared" ref="U10:U73" si="3">SUM(O10:T10)</f>
        <v>51306342.217931509</v>
      </c>
    </row>
    <row r="11" spans="1:21" s="19" customFormat="1" ht="15" customHeight="1">
      <c r="A11" s="72">
        <v>1</v>
      </c>
      <c r="B11" s="73" t="s">
        <v>4</v>
      </c>
      <c r="C11" s="266" t="s">
        <v>5</v>
      </c>
      <c r="D11" s="267"/>
      <c r="E11" s="267"/>
      <c r="F11" s="268"/>
      <c r="G11" s="74">
        <f t="shared" si="1"/>
        <v>9990220.7742600739</v>
      </c>
      <c r="H11" s="75">
        <v>494269.21431721747</v>
      </c>
      <c r="I11" s="76">
        <v>55446.411937747151</v>
      </c>
      <c r="J11" s="76">
        <v>167985.4784548115</v>
      </c>
      <c r="K11" s="76">
        <v>419202.82549291849</v>
      </c>
      <c r="L11" s="76">
        <v>744795.71790957451</v>
      </c>
      <c r="M11" s="76">
        <v>3057268.747636795</v>
      </c>
      <c r="N11" s="124">
        <f t="shared" si="2"/>
        <v>4938968.3957490642</v>
      </c>
      <c r="O11" s="75">
        <v>446528.28873382509</v>
      </c>
      <c r="P11" s="76">
        <v>57965.315831070766</v>
      </c>
      <c r="Q11" s="76">
        <v>196708.73053882271</v>
      </c>
      <c r="R11" s="76">
        <v>330167.01444265246</v>
      </c>
      <c r="S11" s="76">
        <v>553971.27020800114</v>
      </c>
      <c r="T11" s="76">
        <v>3465911.7587566376</v>
      </c>
      <c r="U11" s="124">
        <f t="shared" si="3"/>
        <v>5051252.3785110097</v>
      </c>
    </row>
    <row r="12" spans="1:21" s="18" customFormat="1">
      <c r="A12" s="85">
        <v>2</v>
      </c>
      <c r="B12" s="86"/>
      <c r="C12" s="86" t="s">
        <v>6</v>
      </c>
      <c r="D12" s="87" t="s">
        <v>7</v>
      </c>
      <c r="E12" s="88"/>
      <c r="F12" s="89"/>
      <c r="G12" s="90">
        <f t="shared" si="1"/>
        <v>3968413.1961192312</v>
      </c>
      <c r="H12" s="91">
        <v>79413.235007203388</v>
      </c>
      <c r="I12" s="92">
        <v>41713.187167576514</v>
      </c>
      <c r="J12" s="92">
        <v>128974.5270958906</v>
      </c>
      <c r="K12" s="92">
        <v>336127.79471392184</v>
      </c>
      <c r="L12" s="92">
        <v>440285.44647580385</v>
      </c>
      <c r="M12" s="92">
        <v>1011365.8160290718</v>
      </c>
      <c r="N12" s="125">
        <f t="shared" si="2"/>
        <v>2037880.006489468</v>
      </c>
      <c r="O12" s="91">
        <v>82143.32210356518</v>
      </c>
      <c r="P12" s="92">
        <v>43006.486523863859</v>
      </c>
      <c r="Q12" s="92">
        <v>103212.41092637274</v>
      </c>
      <c r="R12" s="92">
        <v>200148.87744630501</v>
      </c>
      <c r="S12" s="92">
        <v>310690.24221430719</v>
      </c>
      <c r="T12" s="92">
        <v>1191331.850415349</v>
      </c>
      <c r="U12" s="125">
        <f t="shared" si="3"/>
        <v>1930533.1896297629</v>
      </c>
    </row>
    <row r="13" spans="1:21">
      <c r="A13" s="37">
        <v>3</v>
      </c>
      <c r="B13" s="17"/>
      <c r="C13" s="16"/>
      <c r="D13" s="38" t="s">
        <v>8</v>
      </c>
      <c r="E13" s="39" t="s">
        <v>9</v>
      </c>
      <c r="F13" s="40"/>
      <c r="G13" s="111">
        <f t="shared" si="1"/>
        <v>926963.52864494058</v>
      </c>
      <c r="H13" s="26">
        <v>4105.1071463487006</v>
      </c>
      <c r="I13" s="7">
        <v>2516.9689557322126</v>
      </c>
      <c r="J13" s="7">
        <v>42294.501578043702</v>
      </c>
      <c r="K13" s="7">
        <v>115341.59958927742</v>
      </c>
      <c r="L13" s="7">
        <v>178491.10658820334</v>
      </c>
      <c r="M13" s="7">
        <v>228569.87795344958</v>
      </c>
      <c r="N13" s="126">
        <f t="shared" si="2"/>
        <v>571319.16181105503</v>
      </c>
      <c r="O13" s="26">
        <v>4485.1819241775202</v>
      </c>
      <c r="P13" s="7">
        <v>3284.2610538239837</v>
      </c>
      <c r="Q13" s="7">
        <v>27826.137082398738</v>
      </c>
      <c r="R13" s="7">
        <v>58096.268262586251</v>
      </c>
      <c r="S13" s="7">
        <v>95294.278558516875</v>
      </c>
      <c r="T13" s="7">
        <v>166658.23995238217</v>
      </c>
      <c r="U13" s="126">
        <f t="shared" si="3"/>
        <v>355644.36683388555</v>
      </c>
    </row>
    <row r="14" spans="1:21">
      <c r="A14" s="37">
        <v>4</v>
      </c>
      <c r="B14" s="41"/>
      <c r="C14" s="16"/>
      <c r="D14" s="38" t="s">
        <v>10</v>
      </c>
      <c r="E14" s="39" t="s">
        <v>11</v>
      </c>
      <c r="F14" s="40"/>
      <c r="G14" s="111">
        <f t="shared" si="1"/>
        <v>18227.393159248859</v>
      </c>
      <c r="H14" s="26">
        <v>3346.7102696859429</v>
      </c>
      <c r="I14" s="7">
        <v>709.40851652027413</v>
      </c>
      <c r="J14" s="7">
        <v>100.75224061538029</v>
      </c>
      <c r="K14" s="7">
        <v>269.48719444090966</v>
      </c>
      <c r="L14" s="7">
        <v>402.79157254111487</v>
      </c>
      <c r="M14" s="7">
        <v>722.36431405437179</v>
      </c>
      <c r="N14" s="126">
        <f t="shared" si="2"/>
        <v>5551.5141078579936</v>
      </c>
      <c r="O14" s="26">
        <v>4239.4651600037241</v>
      </c>
      <c r="P14" s="7">
        <v>1361.0284721436592</v>
      </c>
      <c r="Q14" s="7">
        <v>1184.1367719101254</v>
      </c>
      <c r="R14" s="7">
        <v>1082.1647774630692</v>
      </c>
      <c r="S14" s="7">
        <v>1225.2483259118162</v>
      </c>
      <c r="T14" s="7">
        <v>3583.8355439584702</v>
      </c>
      <c r="U14" s="126">
        <f t="shared" si="3"/>
        <v>12675.879051390864</v>
      </c>
    </row>
    <row r="15" spans="1:21">
      <c r="A15" s="37">
        <v>5</v>
      </c>
      <c r="B15" s="41"/>
      <c r="C15" s="16"/>
      <c r="D15" s="8"/>
      <c r="E15" s="17" t="s">
        <v>12</v>
      </c>
      <c r="F15" s="42" t="s">
        <v>13</v>
      </c>
      <c r="G15" s="111">
        <f t="shared" si="1"/>
        <v>12612.663626485732</v>
      </c>
      <c r="H15" s="26">
        <v>3346.7102696859429</v>
      </c>
      <c r="I15" s="7">
        <v>708.08794659061459</v>
      </c>
      <c r="J15" s="7">
        <v>85.37267134769354</v>
      </c>
      <c r="K15" s="7">
        <v>237.23436410166323</v>
      </c>
      <c r="L15" s="7">
        <v>376.55311204417376</v>
      </c>
      <c r="M15" s="7">
        <v>645.28363352024462</v>
      </c>
      <c r="N15" s="126">
        <f t="shared" si="2"/>
        <v>5399.2419972903326</v>
      </c>
      <c r="O15" s="26">
        <v>4239.4651600037241</v>
      </c>
      <c r="P15" s="7">
        <v>1351.6192296333611</v>
      </c>
      <c r="Q15" s="7">
        <v>289.71506669154041</v>
      </c>
      <c r="R15" s="7">
        <v>153.04609667585464</v>
      </c>
      <c r="S15" s="7">
        <v>286.87295475485735</v>
      </c>
      <c r="T15" s="7">
        <v>892.70312143606134</v>
      </c>
      <c r="U15" s="126">
        <f t="shared" si="3"/>
        <v>7213.421629195399</v>
      </c>
    </row>
    <row r="16" spans="1:21">
      <c r="A16" s="37">
        <v>6</v>
      </c>
      <c r="B16" s="41"/>
      <c r="C16" s="16"/>
      <c r="D16" s="8"/>
      <c r="E16" s="17" t="s">
        <v>14</v>
      </c>
      <c r="F16" s="42" t="s">
        <v>15</v>
      </c>
      <c r="G16" s="111">
        <f t="shared" si="1"/>
        <v>1097.0673453194411</v>
      </c>
      <c r="H16" s="26">
        <v>0</v>
      </c>
      <c r="I16" s="7">
        <v>0</v>
      </c>
      <c r="J16" s="7">
        <v>0</v>
      </c>
      <c r="K16" s="7">
        <v>0</v>
      </c>
      <c r="L16" s="7">
        <v>0</v>
      </c>
      <c r="M16" s="7">
        <v>0</v>
      </c>
      <c r="N16" s="126">
        <f t="shared" si="2"/>
        <v>0</v>
      </c>
      <c r="O16" s="26">
        <v>0</v>
      </c>
      <c r="P16" s="7">
        <v>2.627980231232641</v>
      </c>
      <c r="Q16" s="7">
        <v>207.96297638050964</v>
      </c>
      <c r="R16" s="7">
        <v>163.258853531559</v>
      </c>
      <c r="S16" s="7">
        <v>164.81880977930268</v>
      </c>
      <c r="T16" s="7">
        <v>558.39872539683711</v>
      </c>
      <c r="U16" s="126">
        <f t="shared" si="3"/>
        <v>1097.0673453194411</v>
      </c>
    </row>
    <row r="17" spans="1:21">
      <c r="A17" s="37">
        <v>7</v>
      </c>
      <c r="B17" s="41"/>
      <c r="C17" s="16"/>
      <c r="D17" s="8"/>
      <c r="E17" s="17" t="s">
        <v>16</v>
      </c>
      <c r="F17" s="42" t="s">
        <v>17</v>
      </c>
      <c r="G17" s="111">
        <f t="shared" si="1"/>
        <v>3229.5704963218923</v>
      </c>
      <c r="H17" s="26">
        <v>0</v>
      </c>
      <c r="I17" s="7">
        <v>0.86530285760579773</v>
      </c>
      <c r="J17" s="7">
        <v>11.426403362096607</v>
      </c>
      <c r="K17" s="7">
        <v>20.641993985520457</v>
      </c>
      <c r="L17" s="7">
        <v>12.842551898025704</v>
      </c>
      <c r="M17" s="7">
        <v>44.598760612032493</v>
      </c>
      <c r="N17" s="126">
        <f t="shared" si="2"/>
        <v>90.375012715281059</v>
      </c>
      <c r="O17" s="26">
        <v>0</v>
      </c>
      <c r="P17" s="7">
        <v>4.6133145482058353</v>
      </c>
      <c r="Q17" s="7">
        <v>442.21392523429677</v>
      </c>
      <c r="R17" s="7">
        <v>492.90446916979272</v>
      </c>
      <c r="S17" s="7">
        <v>534.80157294357195</v>
      </c>
      <c r="T17" s="7">
        <v>1664.6622017107438</v>
      </c>
      <c r="U17" s="126">
        <f t="shared" si="3"/>
        <v>3139.1954836066111</v>
      </c>
    </row>
    <row r="18" spans="1:21">
      <c r="A18" s="37">
        <v>8</v>
      </c>
      <c r="B18" s="41"/>
      <c r="C18" s="12"/>
      <c r="D18" s="12"/>
      <c r="E18" s="17" t="s">
        <v>18</v>
      </c>
      <c r="F18" s="42" t="s">
        <v>19</v>
      </c>
      <c r="G18" s="111">
        <f t="shared" si="1"/>
        <v>0</v>
      </c>
      <c r="H18" s="26">
        <v>0</v>
      </c>
      <c r="I18" s="7">
        <v>0</v>
      </c>
      <c r="J18" s="7">
        <v>0</v>
      </c>
      <c r="K18" s="7">
        <v>0</v>
      </c>
      <c r="L18" s="7">
        <v>0</v>
      </c>
      <c r="M18" s="7">
        <v>0</v>
      </c>
      <c r="N18" s="126">
        <f t="shared" si="2"/>
        <v>0</v>
      </c>
      <c r="O18" s="26">
        <v>0</v>
      </c>
      <c r="P18" s="7">
        <v>0</v>
      </c>
      <c r="Q18" s="7">
        <v>0</v>
      </c>
      <c r="R18" s="7">
        <v>0</v>
      </c>
      <c r="S18" s="7">
        <v>0</v>
      </c>
      <c r="T18" s="7">
        <v>0</v>
      </c>
      <c r="U18" s="126">
        <f t="shared" si="3"/>
        <v>0</v>
      </c>
    </row>
    <row r="19" spans="1:21">
      <c r="A19" s="37">
        <v>9</v>
      </c>
      <c r="B19" s="41"/>
      <c r="C19" s="16"/>
      <c r="D19" s="8"/>
      <c r="E19" s="17" t="s">
        <v>20</v>
      </c>
      <c r="F19" s="42" t="s">
        <v>21</v>
      </c>
      <c r="G19" s="111">
        <f t="shared" si="1"/>
        <v>1288.0916478047468</v>
      </c>
      <c r="H19" s="26">
        <v>0</v>
      </c>
      <c r="I19" s="7">
        <v>0.4552691760993639</v>
      </c>
      <c r="J19" s="7">
        <v>3.9531641412440877</v>
      </c>
      <c r="K19" s="7">
        <v>11.61083382068864</v>
      </c>
      <c r="L19" s="7">
        <v>13.395906458161335</v>
      </c>
      <c r="M19" s="7">
        <v>32.481923698273022</v>
      </c>
      <c r="N19" s="126">
        <f t="shared" si="2"/>
        <v>61.897097294466448</v>
      </c>
      <c r="O19" s="26">
        <v>0</v>
      </c>
      <c r="P19" s="7">
        <v>2.1679422835940159</v>
      </c>
      <c r="Q19" s="7">
        <v>244.24478534642185</v>
      </c>
      <c r="R19" s="7">
        <v>272.95536558597814</v>
      </c>
      <c r="S19" s="7">
        <v>238.75497459690087</v>
      </c>
      <c r="T19" s="7">
        <v>468.07148269738536</v>
      </c>
      <c r="U19" s="126">
        <f t="shared" si="3"/>
        <v>1226.1945505102804</v>
      </c>
    </row>
    <row r="20" spans="1:21">
      <c r="A20" s="37">
        <v>10</v>
      </c>
      <c r="B20" s="41"/>
      <c r="C20" s="16"/>
      <c r="D20" s="38" t="s">
        <v>22</v>
      </c>
      <c r="E20" s="39" t="s">
        <v>23</v>
      </c>
      <c r="F20" s="40"/>
      <c r="G20" s="111">
        <f t="shared" si="1"/>
        <v>363356.1871209942</v>
      </c>
      <c r="H20" s="26">
        <v>5293.9759582514816</v>
      </c>
      <c r="I20" s="7">
        <v>5197.6061406466179</v>
      </c>
      <c r="J20" s="7">
        <v>19422.851006255951</v>
      </c>
      <c r="K20" s="7">
        <v>127087.59727038443</v>
      </c>
      <c r="L20" s="7">
        <v>62876.387010297272</v>
      </c>
      <c r="M20" s="7">
        <v>9980.3230942855589</v>
      </c>
      <c r="N20" s="126">
        <f t="shared" si="2"/>
        <v>229858.74048012131</v>
      </c>
      <c r="O20" s="26">
        <v>5126.3312802956052</v>
      </c>
      <c r="P20" s="7">
        <v>4719.8218320775777</v>
      </c>
      <c r="Q20" s="7">
        <v>17396.007059710799</v>
      </c>
      <c r="R20" s="7">
        <v>72783.466736865812</v>
      </c>
      <c r="S20" s="7">
        <v>27944.784873368451</v>
      </c>
      <c r="T20" s="7">
        <v>5527.0348585546017</v>
      </c>
      <c r="U20" s="126">
        <f t="shared" si="3"/>
        <v>133497.44664087286</v>
      </c>
    </row>
    <row r="21" spans="1:21">
      <c r="A21" s="37">
        <v>11</v>
      </c>
      <c r="B21" s="41"/>
      <c r="C21" s="16"/>
      <c r="D21" s="38" t="s">
        <v>24</v>
      </c>
      <c r="E21" s="39" t="s">
        <v>25</v>
      </c>
      <c r="F21" s="40"/>
      <c r="G21" s="111">
        <f t="shared" si="1"/>
        <v>1491688.6663877922</v>
      </c>
      <c r="H21" s="26">
        <v>15400.217009652797</v>
      </c>
      <c r="I21" s="7">
        <v>5970.4723580015998</v>
      </c>
      <c r="J21" s="7">
        <v>21765.732188546215</v>
      </c>
      <c r="K21" s="7">
        <v>39754.089662651066</v>
      </c>
      <c r="L21" s="7">
        <v>105352.65476876497</v>
      </c>
      <c r="M21" s="7">
        <v>464407.13457792997</v>
      </c>
      <c r="N21" s="126">
        <f t="shared" si="2"/>
        <v>652650.30056554661</v>
      </c>
      <c r="O21" s="26">
        <v>16897.732842304675</v>
      </c>
      <c r="P21" s="7">
        <v>5995.7593672599487</v>
      </c>
      <c r="Q21" s="7">
        <v>20585.608582672052</v>
      </c>
      <c r="R21" s="7">
        <v>29699.110650801274</v>
      </c>
      <c r="S21" s="7">
        <v>107657.31106318906</v>
      </c>
      <c r="T21" s="7">
        <v>658202.84331601858</v>
      </c>
      <c r="U21" s="126">
        <f t="shared" si="3"/>
        <v>839038.3658222456</v>
      </c>
    </row>
    <row r="22" spans="1:21">
      <c r="A22" s="37">
        <v>12</v>
      </c>
      <c r="B22" s="41"/>
      <c r="C22" s="16"/>
      <c r="D22" s="38" t="s">
        <v>26</v>
      </c>
      <c r="E22" s="39" t="s">
        <v>27</v>
      </c>
      <c r="F22" s="40"/>
      <c r="G22" s="111">
        <f t="shared" si="1"/>
        <v>34551.795084477257</v>
      </c>
      <c r="H22" s="26">
        <v>4724.1214724192268</v>
      </c>
      <c r="I22" s="7">
        <v>1325.6076163675389</v>
      </c>
      <c r="J22" s="7">
        <v>1773.603354324805</v>
      </c>
      <c r="K22" s="7">
        <v>2319.1666072409134</v>
      </c>
      <c r="L22" s="7">
        <v>3185.4083991282387</v>
      </c>
      <c r="M22" s="7">
        <v>4954.5778673119494</v>
      </c>
      <c r="N22" s="126">
        <f t="shared" si="2"/>
        <v>18282.48531679267</v>
      </c>
      <c r="O22" s="26">
        <v>4775.5440127943148</v>
      </c>
      <c r="P22" s="7">
        <v>1749.9601238748537</v>
      </c>
      <c r="Q22" s="7">
        <v>1212.6721599410794</v>
      </c>
      <c r="R22" s="7">
        <v>1214.6283150436648</v>
      </c>
      <c r="S22" s="7">
        <v>2083.731635801174</v>
      </c>
      <c r="T22" s="7">
        <v>5232.7735202295007</v>
      </c>
      <c r="U22" s="126">
        <f t="shared" si="3"/>
        <v>16269.309767684586</v>
      </c>
    </row>
    <row r="23" spans="1:21">
      <c r="A23" s="37">
        <v>13</v>
      </c>
      <c r="B23" s="41"/>
      <c r="C23" s="16"/>
      <c r="D23" s="8"/>
      <c r="E23" s="17" t="s">
        <v>12</v>
      </c>
      <c r="F23" s="42" t="s">
        <v>28</v>
      </c>
      <c r="G23" s="111">
        <f t="shared" si="1"/>
        <v>1796.7314953987579</v>
      </c>
      <c r="H23" s="26">
        <v>15.37848348605359</v>
      </c>
      <c r="I23" s="7">
        <v>438.18026992684281</v>
      </c>
      <c r="J23" s="7">
        <v>162.63944413324452</v>
      </c>
      <c r="K23" s="7">
        <v>90.290332818736715</v>
      </c>
      <c r="L23" s="7">
        <v>63.949173933960992</v>
      </c>
      <c r="M23" s="7">
        <v>8.5571233928203583</v>
      </c>
      <c r="N23" s="126">
        <f t="shared" si="2"/>
        <v>778.994827691659</v>
      </c>
      <c r="O23" s="26">
        <v>13.122652763132773</v>
      </c>
      <c r="P23" s="7">
        <v>670.37029612998595</v>
      </c>
      <c r="Q23" s="7">
        <v>203.76315179110452</v>
      </c>
      <c r="R23" s="7">
        <v>80.478163181863238</v>
      </c>
      <c r="S23" s="7">
        <v>38.604596540921648</v>
      </c>
      <c r="T23" s="7">
        <v>11.39780730009079</v>
      </c>
      <c r="U23" s="126">
        <f t="shared" si="3"/>
        <v>1017.7366677070989</v>
      </c>
    </row>
    <row r="24" spans="1:21">
      <c r="A24" s="37">
        <v>14</v>
      </c>
      <c r="B24" s="17"/>
      <c r="C24" s="16"/>
      <c r="D24" s="8"/>
      <c r="E24" s="17" t="s">
        <v>14</v>
      </c>
      <c r="F24" s="42" t="s">
        <v>29</v>
      </c>
      <c r="G24" s="111">
        <f t="shared" si="1"/>
        <v>268.54350500232374</v>
      </c>
      <c r="H24" s="26">
        <v>41.429986671524063</v>
      </c>
      <c r="I24" s="7">
        <v>19.748712944552608</v>
      </c>
      <c r="J24" s="7">
        <v>24.231885702789441</v>
      </c>
      <c r="K24" s="7">
        <v>31.647209325627045</v>
      </c>
      <c r="L24" s="7">
        <v>25.564684173747082</v>
      </c>
      <c r="M24" s="7">
        <v>2.9704346060752869</v>
      </c>
      <c r="N24" s="126">
        <f t="shared" si="2"/>
        <v>145.59291342431553</v>
      </c>
      <c r="O24" s="26">
        <v>45.502263505706864</v>
      </c>
      <c r="P24" s="7">
        <v>19.931634169599377</v>
      </c>
      <c r="Q24" s="7">
        <v>17.197742959444213</v>
      </c>
      <c r="R24" s="7">
        <v>22.44940905643125</v>
      </c>
      <c r="S24" s="7">
        <v>16.453753266116109</v>
      </c>
      <c r="T24" s="7">
        <v>1.4157886207103729</v>
      </c>
      <c r="U24" s="126">
        <f t="shared" si="3"/>
        <v>122.95059157800819</v>
      </c>
    </row>
    <row r="25" spans="1:21">
      <c r="A25" s="37">
        <v>15</v>
      </c>
      <c r="B25" s="17"/>
      <c r="C25" s="16"/>
      <c r="D25" s="8"/>
      <c r="E25" s="17" t="s">
        <v>16</v>
      </c>
      <c r="F25" s="42" t="s">
        <v>30</v>
      </c>
      <c r="G25" s="111">
        <f t="shared" si="1"/>
        <v>12095.419595059846</v>
      </c>
      <c r="H25" s="26">
        <v>3234.5049691950326</v>
      </c>
      <c r="I25" s="7">
        <v>674.58729840873389</v>
      </c>
      <c r="J25" s="7">
        <v>281.44528104223502</v>
      </c>
      <c r="K25" s="7">
        <v>67.241772012126162</v>
      </c>
      <c r="L25" s="7">
        <v>393.13440848620223</v>
      </c>
      <c r="M25" s="7">
        <v>1960.7564377784729</v>
      </c>
      <c r="N25" s="126">
        <f t="shared" si="2"/>
        <v>6611.6701669228032</v>
      </c>
      <c r="O25" s="26">
        <v>3753.6879054599676</v>
      </c>
      <c r="P25" s="7">
        <v>902.58125238299749</v>
      </c>
      <c r="Q25" s="7">
        <v>432.79750997694089</v>
      </c>
      <c r="R25" s="7">
        <v>105.34718444809457</v>
      </c>
      <c r="S25" s="7">
        <v>223.28239806528768</v>
      </c>
      <c r="T25" s="7">
        <v>66.053177803754807</v>
      </c>
      <c r="U25" s="126">
        <f t="shared" si="3"/>
        <v>5483.7494281370427</v>
      </c>
    </row>
    <row r="26" spans="1:21">
      <c r="A26" s="37">
        <v>16</v>
      </c>
      <c r="B26" s="17"/>
      <c r="C26" s="16"/>
      <c r="D26" s="8"/>
      <c r="E26" s="17" t="s">
        <v>18</v>
      </c>
      <c r="F26" s="42" t="s">
        <v>31</v>
      </c>
      <c r="G26" s="111">
        <f t="shared" si="1"/>
        <v>20391.100561265986</v>
      </c>
      <c r="H26" s="26">
        <v>1432.8080344009031</v>
      </c>
      <c r="I26" s="7">
        <v>193.09133611204197</v>
      </c>
      <c r="J26" s="7">
        <v>1305.2867507689407</v>
      </c>
      <c r="K26" s="7">
        <v>2129.9872714711382</v>
      </c>
      <c r="L26" s="7">
        <v>2702.7601703676919</v>
      </c>
      <c r="M26" s="7">
        <v>2982.2939658887335</v>
      </c>
      <c r="N26" s="126">
        <f t="shared" si="2"/>
        <v>10746.227529009449</v>
      </c>
      <c r="O26" s="26">
        <v>963.2311391361211</v>
      </c>
      <c r="P26" s="7">
        <v>157.07690693920858</v>
      </c>
      <c r="Q26" s="7">
        <v>558.91375513982439</v>
      </c>
      <c r="R26" s="7">
        <v>1006.3535494017415</v>
      </c>
      <c r="S26" s="7">
        <v>1805.3909266410337</v>
      </c>
      <c r="T26" s="7">
        <v>5153.9067549986066</v>
      </c>
      <c r="U26" s="126">
        <f t="shared" si="3"/>
        <v>9644.8730322565352</v>
      </c>
    </row>
    <row r="27" spans="1:21">
      <c r="A27" s="37">
        <v>17</v>
      </c>
      <c r="B27" s="17"/>
      <c r="C27" s="16"/>
      <c r="D27" s="38" t="s">
        <v>32</v>
      </c>
      <c r="E27" s="39" t="s">
        <v>33</v>
      </c>
      <c r="F27" s="40"/>
      <c r="G27" s="111">
        <f t="shared" si="1"/>
        <v>177804.43587991735</v>
      </c>
      <c r="H27" s="26">
        <v>2855.6683034828407</v>
      </c>
      <c r="I27" s="7">
        <v>4483.9874766229186</v>
      </c>
      <c r="J27" s="7">
        <v>15321.810673065484</v>
      </c>
      <c r="K27" s="7">
        <v>15871.752769669518</v>
      </c>
      <c r="L27" s="7">
        <v>21049.628962513059</v>
      </c>
      <c r="M27" s="7">
        <v>34343.174848072231</v>
      </c>
      <c r="N27" s="126">
        <f t="shared" si="2"/>
        <v>93926.023033426056</v>
      </c>
      <c r="O27" s="26">
        <v>2917.8430469771006</v>
      </c>
      <c r="P27" s="7">
        <v>3817.3102870922667</v>
      </c>
      <c r="Q27" s="7">
        <v>10500.202099493938</v>
      </c>
      <c r="R27" s="7">
        <v>9731.3840698711574</v>
      </c>
      <c r="S27" s="7">
        <v>14480.11036654748</v>
      </c>
      <c r="T27" s="7">
        <v>42431.562976509333</v>
      </c>
      <c r="U27" s="126">
        <f t="shared" si="3"/>
        <v>83878.412846491279</v>
      </c>
    </row>
    <row r="28" spans="1:21">
      <c r="A28" s="37">
        <v>18</v>
      </c>
      <c r="B28" s="12"/>
      <c r="C28" s="12"/>
      <c r="D28" s="38" t="s">
        <v>34</v>
      </c>
      <c r="E28" s="39" t="s">
        <v>35</v>
      </c>
      <c r="F28" s="43"/>
      <c r="G28" s="111">
        <f t="shared" si="1"/>
        <v>105150.30232114976</v>
      </c>
      <c r="H28" s="26">
        <v>495.69069830139375</v>
      </c>
      <c r="I28" s="7">
        <v>521.5646542282775</v>
      </c>
      <c r="J28" s="7">
        <v>1365.7469224939123</v>
      </c>
      <c r="K28" s="7">
        <v>2002.1027221742552</v>
      </c>
      <c r="L28" s="7">
        <v>5726.2548138024285</v>
      </c>
      <c r="M28" s="7">
        <v>36108.716919347644</v>
      </c>
      <c r="N28" s="126">
        <f t="shared" si="2"/>
        <v>46220.076730347908</v>
      </c>
      <c r="O28" s="26">
        <v>549.77957452985208</v>
      </c>
      <c r="P28" s="7">
        <v>485.03022379707909</v>
      </c>
      <c r="Q28" s="7">
        <v>1153.009680208168</v>
      </c>
      <c r="R28" s="7">
        <v>1487.3710127780796</v>
      </c>
      <c r="S28" s="7">
        <v>6467.7692560069263</v>
      </c>
      <c r="T28" s="7">
        <v>48787.265843481757</v>
      </c>
      <c r="U28" s="126">
        <f t="shared" si="3"/>
        <v>58930.225590801863</v>
      </c>
    </row>
    <row r="29" spans="1:21">
      <c r="A29" s="37">
        <v>19</v>
      </c>
      <c r="B29" s="17"/>
      <c r="C29" s="16"/>
      <c r="D29" s="38" t="s">
        <v>36</v>
      </c>
      <c r="E29" s="39" t="s">
        <v>37</v>
      </c>
      <c r="F29" s="40"/>
      <c r="G29" s="111">
        <f t="shared" si="1"/>
        <v>105524.87094049604</v>
      </c>
      <c r="H29" s="26">
        <v>91.904678892109132</v>
      </c>
      <c r="I29" s="7">
        <v>82.15054350655555</v>
      </c>
      <c r="J29" s="7">
        <v>2669.79247650865</v>
      </c>
      <c r="K29" s="7">
        <v>7525.3559176176786</v>
      </c>
      <c r="L29" s="7">
        <v>14765.052944537252</v>
      </c>
      <c r="M29" s="7">
        <v>28075.560099728405</v>
      </c>
      <c r="N29" s="126">
        <f t="shared" si="2"/>
        <v>53209.816660790653</v>
      </c>
      <c r="O29" s="26">
        <v>88.465879085584987</v>
      </c>
      <c r="P29" s="7">
        <v>69.7965019806187</v>
      </c>
      <c r="Q29" s="7">
        <v>2776.9019902597611</v>
      </c>
      <c r="R29" s="7">
        <v>5975.073965112213</v>
      </c>
      <c r="S29" s="7">
        <v>12509.821292571723</v>
      </c>
      <c r="T29" s="7">
        <v>30894.994650695473</v>
      </c>
      <c r="U29" s="126">
        <f t="shared" si="3"/>
        <v>52315.054279705379</v>
      </c>
    </row>
    <row r="30" spans="1:21">
      <c r="A30" s="37">
        <v>20</v>
      </c>
      <c r="B30" s="17"/>
      <c r="C30" s="16"/>
      <c r="D30" s="38" t="s">
        <v>38</v>
      </c>
      <c r="E30" s="39" t="s">
        <v>39</v>
      </c>
      <c r="F30" s="40"/>
      <c r="G30" s="111">
        <f t="shared" si="1"/>
        <v>2969.4602954112147</v>
      </c>
      <c r="H30" s="26">
        <v>0</v>
      </c>
      <c r="I30" s="7">
        <v>14.274750615843004</v>
      </c>
      <c r="J30" s="7">
        <v>40.442982145244969</v>
      </c>
      <c r="K30" s="7">
        <v>94.077874109032564</v>
      </c>
      <c r="L30" s="7">
        <v>393.67872468661517</v>
      </c>
      <c r="M30" s="7">
        <v>801.01498625520617</v>
      </c>
      <c r="N30" s="126">
        <f t="shared" si="2"/>
        <v>1343.4893178119419</v>
      </c>
      <c r="O30" s="26">
        <v>0</v>
      </c>
      <c r="P30" s="7">
        <v>13.201328692592639</v>
      </c>
      <c r="Q30" s="7">
        <v>51.117462985566704</v>
      </c>
      <c r="R30" s="7">
        <v>90.91923605233751</v>
      </c>
      <c r="S30" s="7">
        <v>448.45580312504899</v>
      </c>
      <c r="T30" s="7">
        <v>1022.2771467437269</v>
      </c>
      <c r="U30" s="126">
        <f t="shared" si="3"/>
        <v>1625.9709775992728</v>
      </c>
    </row>
    <row r="31" spans="1:21">
      <c r="A31" s="37">
        <v>21</v>
      </c>
      <c r="B31" s="17"/>
      <c r="C31" s="16"/>
      <c r="D31" s="38" t="s">
        <v>40</v>
      </c>
      <c r="E31" s="39" t="s">
        <v>41</v>
      </c>
      <c r="F31" s="40"/>
      <c r="G31" s="111">
        <f t="shared" si="1"/>
        <v>305700.96509000292</v>
      </c>
      <c r="H31" s="26">
        <v>38918.164033930509</v>
      </c>
      <c r="I31" s="7">
        <v>15725.405025716504</v>
      </c>
      <c r="J31" s="7">
        <v>12754.696376998836</v>
      </c>
      <c r="K31" s="7">
        <v>15501.732457393868</v>
      </c>
      <c r="L31" s="7">
        <v>24795.036412803689</v>
      </c>
      <c r="M31" s="7">
        <v>42706.415388571098</v>
      </c>
      <c r="N31" s="126">
        <f t="shared" si="2"/>
        <v>150401.44969541451</v>
      </c>
      <c r="O31" s="26">
        <v>40203.166268176552</v>
      </c>
      <c r="P31" s="7">
        <v>16366.942966164994</v>
      </c>
      <c r="Q31" s="7">
        <v>10866.725585853254</v>
      </c>
      <c r="R31" s="7">
        <v>12051.052742354368</v>
      </c>
      <c r="S31" s="7">
        <v>23744.164251692593</v>
      </c>
      <c r="T31" s="7">
        <v>52067.463580346666</v>
      </c>
      <c r="U31" s="126">
        <f t="shared" si="3"/>
        <v>155299.51539458841</v>
      </c>
    </row>
    <row r="32" spans="1:21">
      <c r="A32" s="37">
        <v>22</v>
      </c>
      <c r="B32" s="17"/>
      <c r="C32" s="16"/>
      <c r="D32" s="38"/>
      <c r="E32" s="17" t="s">
        <v>12</v>
      </c>
      <c r="F32" s="42" t="s">
        <v>42</v>
      </c>
      <c r="G32" s="111">
        <f t="shared" si="1"/>
        <v>196299.09080725527</v>
      </c>
      <c r="H32" s="26">
        <v>38189.461971853547</v>
      </c>
      <c r="I32" s="7">
        <v>14867.046988768227</v>
      </c>
      <c r="J32" s="7">
        <v>9532.3092167917639</v>
      </c>
      <c r="K32" s="7">
        <v>10148.851044589654</v>
      </c>
      <c r="L32" s="7">
        <v>12028.25172033906</v>
      </c>
      <c r="M32" s="7">
        <v>12613.222599282861</v>
      </c>
      <c r="N32" s="126">
        <f t="shared" si="2"/>
        <v>97379.143541625119</v>
      </c>
      <c r="O32" s="26">
        <v>39435.373194649925</v>
      </c>
      <c r="P32" s="7">
        <v>15573.222293685118</v>
      </c>
      <c r="Q32" s="7">
        <v>8462.9881376014091</v>
      </c>
      <c r="R32" s="7">
        <v>7651.1474569477141</v>
      </c>
      <c r="S32" s="7">
        <v>12083.556300416589</v>
      </c>
      <c r="T32" s="7">
        <v>15713.659882329404</v>
      </c>
      <c r="U32" s="126">
        <f t="shared" si="3"/>
        <v>98919.947265630151</v>
      </c>
    </row>
    <row r="33" spans="1:21">
      <c r="A33" s="37">
        <v>23</v>
      </c>
      <c r="B33" s="17"/>
      <c r="C33" s="16"/>
      <c r="D33" s="8"/>
      <c r="E33" s="17" t="s">
        <v>14</v>
      </c>
      <c r="F33" s="42" t="s">
        <v>43</v>
      </c>
      <c r="G33" s="111">
        <f t="shared" si="1"/>
        <v>1601.3339711986482</v>
      </c>
      <c r="H33" s="26">
        <v>1.2622723570093513</v>
      </c>
      <c r="I33" s="7">
        <v>68.862634517252445</v>
      </c>
      <c r="J33" s="7">
        <v>254.91259616613388</v>
      </c>
      <c r="K33" s="7">
        <v>238.49846547096968</v>
      </c>
      <c r="L33" s="7">
        <v>140.62139296531677</v>
      </c>
      <c r="M33" s="7">
        <v>97.830639004707336</v>
      </c>
      <c r="N33" s="126">
        <f t="shared" si="2"/>
        <v>801.98800048138946</v>
      </c>
      <c r="O33" s="26">
        <v>1.6725371079519391</v>
      </c>
      <c r="P33" s="7">
        <v>75.621409818530083</v>
      </c>
      <c r="Q33" s="7">
        <v>258.37023609876633</v>
      </c>
      <c r="R33" s="7">
        <v>240.26977773755789</v>
      </c>
      <c r="S33" s="7">
        <v>127.01139223575592</v>
      </c>
      <c r="T33" s="7">
        <v>96.400617718696594</v>
      </c>
      <c r="U33" s="126">
        <f t="shared" si="3"/>
        <v>799.34597071725875</v>
      </c>
    </row>
    <row r="34" spans="1:21">
      <c r="A34" s="37">
        <v>24</v>
      </c>
      <c r="B34" s="17"/>
      <c r="C34" s="16"/>
      <c r="D34" s="8"/>
      <c r="E34" s="17" t="s">
        <v>16</v>
      </c>
      <c r="F34" s="42" t="s">
        <v>44</v>
      </c>
      <c r="G34" s="111">
        <f t="shared" si="1"/>
        <v>12484.912093445382</v>
      </c>
      <c r="H34" s="26">
        <v>1.8025824247615674E-2</v>
      </c>
      <c r="I34" s="7">
        <v>7.7274536592994991E-2</v>
      </c>
      <c r="J34" s="7">
        <v>3.1589408313884633</v>
      </c>
      <c r="K34" s="7">
        <v>98.874577510519885</v>
      </c>
      <c r="L34" s="7">
        <v>952.84369952231646</v>
      </c>
      <c r="M34" s="7">
        <v>5189.8941532969475</v>
      </c>
      <c r="N34" s="126">
        <f t="shared" si="2"/>
        <v>6244.8666715220133</v>
      </c>
      <c r="O34" s="26">
        <v>1.9358337616949939E-2</v>
      </c>
      <c r="P34" s="7">
        <v>6.6566004370542942E-2</v>
      </c>
      <c r="Q34" s="7">
        <v>1.6873976079805288</v>
      </c>
      <c r="R34" s="7">
        <v>42.70739609724842</v>
      </c>
      <c r="S34" s="7">
        <v>596.88294922746718</v>
      </c>
      <c r="T34" s="7">
        <v>5598.6817546486855</v>
      </c>
      <c r="U34" s="126">
        <f t="shared" si="3"/>
        <v>6240.0454219233688</v>
      </c>
    </row>
    <row r="35" spans="1:21">
      <c r="A35" s="37">
        <v>25</v>
      </c>
      <c r="B35" s="17"/>
      <c r="C35" s="16"/>
      <c r="D35" s="8"/>
      <c r="E35" s="17" t="s">
        <v>18</v>
      </c>
      <c r="F35" s="42" t="s">
        <v>45</v>
      </c>
      <c r="G35" s="111">
        <f t="shared" si="1"/>
        <v>21857.393068610574</v>
      </c>
      <c r="H35" s="26">
        <v>12.304392056190409</v>
      </c>
      <c r="I35" s="7">
        <v>122.41158504132181</v>
      </c>
      <c r="J35" s="7">
        <v>844.08552581071854</v>
      </c>
      <c r="K35" s="7">
        <v>1791.0537673104554</v>
      </c>
      <c r="L35" s="7">
        <v>3565.1656601391733</v>
      </c>
      <c r="M35" s="7">
        <v>4542.8561464101076</v>
      </c>
      <c r="N35" s="126">
        <f t="shared" si="2"/>
        <v>10877.877076767967</v>
      </c>
      <c r="O35" s="26">
        <v>13.043390594655648</v>
      </c>
      <c r="P35" s="7">
        <v>134.55714000202715</v>
      </c>
      <c r="Q35" s="7">
        <v>531.88944240286946</v>
      </c>
      <c r="R35" s="7">
        <v>1360.8562270030379</v>
      </c>
      <c r="S35" s="7">
        <v>3413.2783488854766</v>
      </c>
      <c r="T35" s="7">
        <v>5525.8914429545403</v>
      </c>
      <c r="U35" s="126">
        <f t="shared" si="3"/>
        <v>10979.515991842607</v>
      </c>
    </row>
    <row r="36" spans="1:21">
      <c r="A36" s="37">
        <v>26</v>
      </c>
      <c r="B36" s="17"/>
      <c r="C36" s="16"/>
      <c r="D36" s="8"/>
      <c r="E36" s="17" t="s">
        <v>20</v>
      </c>
      <c r="F36" s="42" t="s">
        <v>46</v>
      </c>
      <c r="G36" s="111">
        <f t="shared" si="1"/>
        <v>11998.385569428861</v>
      </c>
      <c r="H36" s="26">
        <v>191.51888169027814</v>
      </c>
      <c r="I36" s="7">
        <v>56.917780387920175</v>
      </c>
      <c r="J36" s="7">
        <v>542.38419477873686</v>
      </c>
      <c r="K36" s="7">
        <v>825.30326993318158</v>
      </c>
      <c r="L36" s="7">
        <v>1686.5080157760531</v>
      </c>
      <c r="M36" s="7">
        <v>3122.896376471268</v>
      </c>
      <c r="N36" s="126">
        <f t="shared" si="2"/>
        <v>6425.5285190374379</v>
      </c>
      <c r="O36" s="26">
        <v>238.40715896996829</v>
      </c>
      <c r="P36" s="7">
        <v>56.081576811632793</v>
      </c>
      <c r="Q36" s="7">
        <v>407.61664834384646</v>
      </c>
      <c r="R36" s="7">
        <v>681.91986898946925</v>
      </c>
      <c r="S36" s="7">
        <v>1327.9036027503898</v>
      </c>
      <c r="T36" s="7">
        <v>2860.9281945261173</v>
      </c>
      <c r="U36" s="126">
        <f t="shared" si="3"/>
        <v>5572.8570503914234</v>
      </c>
    </row>
    <row r="37" spans="1:21">
      <c r="A37" s="37">
        <v>27</v>
      </c>
      <c r="B37" s="17"/>
      <c r="C37" s="16"/>
      <c r="D37" s="8"/>
      <c r="E37" s="17" t="s">
        <v>47</v>
      </c>
      <c r="F37" s="42" t="s">
        <v>210</v>
      </c>
      <c r="G37" s="111">
        <f t="shared" si="1"/>
        <v>0.19816526770591736</v>
      </c>
      <c r="H37" s="26">
        <v>0</v>
      </c>
      <c r="I37" s="7">
        <v>0</v>
      </c>
      <c r="J37" s="7">
        <v>0</v>
      </c>
      <c r="K37" s="7">
        <v>0</v>
      </c>
      <c r="L37" s="7">
        <v>0.19816526770591736</v>
      </c>
      <c r="M37" s="7">
        <v>0</v>
      </c>
      <c r="N37" s="126">
        <f t="shared" si="2"/>
        <v>0.19816526770591736</v>
      </c>
      <c r="O37" s="26">
        <v>0</v>
      </c>
      <c r="P37" s="7">
        <v>0</v>
      </c>
      <c r="Q37" s="7">
        <v>0</v>
      </c>
      <c r="R37" s="7">
        <v>0</v>
      </c>
      <c r="S37" s="7">
        <v>0</v>
      </c>
      <c r="T37" s="7">
        <v>0</v>
      </c>
      <c r="U37" s="126">
        <f t="shared" si="3"/>
        <v>0</v>
      </c>
    </row>
    <row r="38" spans="1:21">
      <c r="A38" s="37">
        <v>28</v>
      </c>
      <c r="B38" s="17"/>
      <c r="C38" s="16"/>
      <c r="D38" s="8"/>
      <c r="E38" s="17" t="s">
        <v>48</v>
      </c>
      <c r="F38" s="42" t="s">
        <v>49</v>
      </c>
      <c r="G38" s="111">
        <f t="shared" si="1"/>
        <v>1.319242000579834</v>
      </c>
      <c r="H38" s="26">
        <v>0</v>
      </c>
      <c r="I38" s="7">
        <v>0</v>
      </c>
      <c r="J38" s="7">
        <v>0.14489865303039551</v>
      </c>
      <c r="K38" s="7">
        <v>0</v>
      </c>
      <c r="L38" s="7">
        <v>0</v>
      </c>
      <c r="M38" s="7">
        <v>0</v>
      </c>
      <c r="N38" s="126">
        <f t="shared" si="2"/>
        <v>0.14489865303039551</v>
      </c>
      <c r="O38" s="26">
        <v>0</v>
      </c>
      <c r="P38" s="7">
        <v>0</v>
      </c>
      <c r="Q38" s="7">
        <v>0</v>
      </c>
      <c r="R38" s="7">
        <v>0</v>
      </c>
      <c r="S38" s="7">
        <v>0</v>
      </c>
      <c r="T38" s="7">
        <v>1.1743433475494385</v>
      </c>
      <c r="U38" s="126">
        <f t="shared" si="3"/>
        <v>1.1743433475494385</v>
      </c>
    </row>
    <row r="39" spans="1:21">
      <c r="A39" s="37">
        <v>29</v>
      </c>
      <c r="B39" s="17"/>
      <c r="C39" s="16"/>
      <c r="D39" s="38"/>
      <c r="E39" s="17" t="s">
        <v>211</v>
      </c>
      <c r="F39" s="42" t="s">
        <v>50</v>
      </c>
      <c r="G39" s="111">
        <f t="shared" si="1"/>
        <v>14668.834703183831</v>
      </c>
      <c r="H39" s="26">
        <v>0</v>
      </c>
      <c r="I39" s="7">
        <v>0</v>
      </c>
      <c r="J39" s="7">
        <v>30.691130676343164</v>
      </c>
      <c r="K39" s="7">
        <v>327.81562220701016</v>
      </c>
      <c r="L39" s="7">
        <v>1810.6394225861877</v>
      </c>
      <c r="M39" s="7">
        <v>5557.1664755810052</v>
      </c>
      <c r="N39" s="126">
        <f t="shared" si="2"/>
        <v>7726.3126510505463</v>
      </c>
      <c r="O39" s="26">
        <v>0</v>
      </c>
      <c r="P39" s="7">
        <v>0</v>
      </c>
      <c r="Q39" s="7">
        <v>27.526938474682538</v>
      </c>
      <c r="R39" s="7">
        <v>294.3329731625272</v>
      </c>
      <c r="S39" s="7">
        <v>1896.7324176169932</v>
      </c>
      <c r="T39" s="7">
        <v>4723.929722879082</v>
      </c>
      <c r="U39" s="126">
        <f t="shared" si="3"/>
        <v>6942.5220521332849</v>
      </c>
    </row>
    <row r="40" spans="1:21">
      <c r="A40" s="37">
        <v>30</v>
      </c>
      <c r="B40" s="17"/>
      <c r="C40" s="16"/>
      <c r="D40" s="12"/>
      <c r="E40" s="17" t="s">
        <v>212</v>
      </c>
      <c r="F40" s="42" t="s">
        <v>51</v>
      </c>
      <c r="G40" s="111">
        <f t="shared" si="1"/>
        <v>38082.561662003165</v>
      </c>
      <c r="H40" s="26">
        <v>336.26467031573793</v>
      </c>
      <c r="I40" s="7">
        <v>197.97489355661673</v>
      </c>
      <c r="J40" s="7">
        <v>769.30579568393296</v>
      </c>
      <c r="K40" s="7">
        <v>1169.7803418507101</v>
      </c>
      <c r="L40" s="7">
        <v>3495.2803852028446</v>
      </c>
      <c r="M40" s="7">
        <v>10834.660273453221</v>
      </c>
      <c r="N40" s="126">
        <f t="shared" si="2"/>
        <v>16803.266360063062</v>
      </c>
      <c r="O40" s="26">
        <v>319.35458695827401</v>
      </c>
      <c r="P40" s="7">
        <v>203.00455888255431</v>
      </c>
      <c r="Q40" s="7">
        <v>544.03753084306436</v>
      </c>
      <c r="R40" s="7">
        <v>702.37504343424189</v>
      </c>
      <c r="S40" s="7">
        <v>3211.7587378846365</v>
      </c>
      <c r="T40" s="7">
        <v>16298.76484393733</v>
      </c>
      <c r="U40" s="126">
        <f t="shared" si="3"/>
        <v>21279.295301940103</v>
      </c>
    </row>
    <row r="41" spans="1:21">
      <c r="A41" s="37">
        <v>31</v>
      </c>
      <c r="B41" s="17"/>
      <c r="C41" s="16"/>
      <c r="D41" s="12"/>
      <c r="E41" s="17" t="s">
        <v>213</v>
      </c>
      <c r="F41" s="42" t="s">
        <v>52</v>
      </c>
      <c r="G41" s="111">
        <f t="shared" si="1"/>
        <v>1.6359038725495338</v>
      </c>
      <c r="H41" s="26">
        <v>0</v>
      </c>
      <c r="I41" s="7">
        <v>0</v>
      </c>
      <c r="J41" s="7">
        <v>0</v>
      </c>
      <c r="K41" s="7">
        <v>0</v>
      </c>
      <c r="L41" s="7">
        <v>8.4481842815876007E-2</v>
      </c>
      <c r="M41" s="7">
        <v>1.075529932975769</v>
      </c>
      <c r="N41" s="126">
        <f t="shared" si="2"/>
        <v>1.1600117757916451</v>
      </c>
      <c r="O41" s="26">
        <v>0</v>
      </c>
      <c r="P41" s="7">
        <v>0</v>
      </c>
      <c r="Q41" s="7">
        <v>0</v>
      </c>
      <c r="R41" s="7">
        <v>0</v>
      </c>
      <c r="S41" s="7">
        <v>0</v>
      </c>
      <c r="T41" s="7">
        <v>0.47589209675788879</v>
      </c>
      <c r="U41" s="126">
        <f t="shared" si="3"/>
        <v>0.47589209675788879</v>
      </c>
    </row>
    <row r="42" spans="1:21">
      <c r="A42" s="37">
        <v>32</v>
      </c>
      <c r="B42" s="17"/>
      <c r="C42" s="16"/>
      <c r="D42" s="38"/>
      <c r="E42" s="17" t="s">
        <v>214</v>
      </c>
      <c r="F42" s="42" t="s">
        <v>53</v>
      </c>
      <c r="G42" s="111">
        <f t="shared" si="1"/>
        <v>8705.299553862802</v>
      </c>
      <c r="H42" s="26">
        <v>187.33344744208443</v>
      </c>
      <c r="I42" s="7">
        <v>412.11396902322304</v>
      </c>
      <c r="J42" s="7">
        <v>777.70403539482504</v>
      </c>
      <c r="K42" s="7">
        <v>901.55532080866396</v>
      </c>
      <c r="L42" s="7">
        <v>1115.4432275755098</v>
      </c>
      <c r="M42" s="7">
        <v>746.81311904080212</v>
      </c>
      <c r="N42" s="126">
        <f t="shared" si="2"/>
        <v>4140.9631192851084</v>
      </c>
      <c r="O42" s="26">
        <v>195.29592626813974</v>
      </c>
      <c r="P42" s="7">
        <v>324.38913471502019</v>
      </c>
      <c r="Q42" s="7">
        <v>632.60923804738559</v>
      </c>
      <c r="R42" s="7">
        <v>1077.4439839683473</v>
      </c>
      <c r="S42" s="7">
        <v>1087.0406746764202</v>
      </c>
      <c r="T42" s="7">
        <v>1247.5574769023806</v>
      </c>
      <c r="U42" s="126">
        <f t="shared" si="3"/>
        <v>4564.3364345776936</v>
      </c>
    </row>
    <row r="43" spans="1:21">
      <c r="A43" s="37">
        <v>33</v>
      </c>
      <c r="B43" s="17"/>
      <c r="C43" s="16"/>
      <c r="D43" s="38" t="s">
        <v>54</v>
      </c>
      <c r="E43" s="39" t="s">
        <v>55</v>
      </c>
      <c r="F43" s="42"/>
      <c r="G43" s="111">
        <f t="shared" si="1"/>
        <v>1409.5091130187932</v>
      </c>
      <c r="H43" s="26">
        <v>109.27328484076921</v>
      </c>
      <c r="I43" s="7">
        <v>77.018335027159083</v>
      </c>
      <c r="J43" s="7">
        <v>27.360219740425691</v>
      </c>
      <c r="K43" s="7">
        <v>32.824319008123439</v>
      </c>
      <c r="L43" s="7">
        <v>76.92546094518184</v>
      </c>
      <c r="M43" s="7">
        <v>348.87547142180847</v>
      </c>
      <c r="N43" s="126">
        <f t="shared" si="2"/>
        <v>672.2770909834677</v>
      </c>
      <c r="O43" s="26">
        <v>163.86798915186412</v>
      </c>
      <c r="P43" s="7">
        <v>105.36006814253187</v>
      </c>
      <c r="Q43" s="7">
        <v>28.078735234679812</v>
      </c>
      <c r="R43" s="7">
        <v>32.938909096835232</v>
      </c>
      <c r="S43" s="7">
        <v>87.894865118913003</v>
      </c>
      <c r="T43" s="7">
        <v>319.09145529050147</v>
      </c>
      <c r="U43" s="126">
        <f t="shared" si="3"/>
        <v>737.23202203532549</v>
      </c>
    </row>
    <row r="44" spans="1:21">
      <c r="A44" s="37">
        <v>34</v>
      </c>
      <c r="B44" s="17"/>
      <c r="C44" s="16"/>
      <c r="D44" s="8"/>
      <c r="E44" s="17" t="s">
        <v>12</v>
      </c>
      <c r="F44" s="42" t="s">
        <v>56</v>
      </c>
      <c r="G44" s="111">
        <f t="shared" si="1"/>
        <v>1408.0003724893752</v>
      </c>
      <c r="H44" s="26">
        <v>109.27328484076921</v>
      </c>
      <c r="I44" s="7">
        <v>77.018335027159083</v>
      </c>
      <c r="J44" s="7">
        <v>27.322380268131838</v>
      </c>
      <c r="K44" s="7">
        <v>32.824319008123439</v>
      </c>
      <c r="L44" s="7">
        <v>76.718640576415055</v>
      </c>
      <c r="M44" s="7">
        <v>348.87547142180847</v>
      </c>
      <c r="N44" s="126">
        <f t="shared" si="2"/>
        <v>672.03243114240706</v>
      </c>
      <c r="O44" s="26">
        <v>163.86798915186412</v>
      </c>
      <c r="P44" s="7">
        <v>105.36006814253187</v>
      </c>
      <c r="Q44" s="7">
        <v>27.991727279963129</v>
      </c>
      <c r="R44" s="7">
        <v>32.388661397812939</v>
      </c>
      <c r="S44" s="7">
        <v>87.894865118913003</v>
      </c>
      <c r="T44" s="7">
        <v>318.46463025588309</v>
      </c>
      <c r="U44" s="126">
        <f t="shared" si="3"/>
        <v>735.96794134696813</v>
      </c>
    </row>
    <row r="45" spans="1:21">
      <c r="A45" s="37">
        <v>35</v>
      </c>
      <c r="B45" s="17"/>
      <c r="C45" s="16"/>
      <c r="D45" s="8"/>
      <c r="E45" s="17" t="s">
        <v>14</v>
      </c>
      <c r="F45" s="42" t="s">
        <v>57</v>
      </c>
      <c r="G45" s="111">
        <f t="shared" si="1"/>
        <v>0.30275373905897141</v>
      </c>
      <c r="H45" s="26">
        <v>0</v>
      </c>
      <c r="I45" s="7">
        <v>0</v>
      </c>
      <c r="J45" s="7">
        <v>0</v>
      </c>
      <c r="K45" s="7">
        <v>0</v>
      </c>
      <c r="L45" s="7">
        <v>0</v>
      </c>
      <c r="M45" s="7">
        <v>0</v>
      </c>
      <c r="N45" s="126">
        <f t="shared" si="2"/>
        <v>0</v>
      </c>
      <c r="O45" s="26">
        <v>0</v>
      </c>
      <c r="P45" s="7">
        <v>0</v>
      </c>
      <c r="Q45" s="7">
        <v>8.7007947266101837E-2</v>
      </c>
      <c r="R45" s="7">
        <v>0.21574579179286957</v>
      </c>
      <c r="S45" s="7">
        <v>0</v>
      </c>
      <c r="T45" s="7">
        <v>0</v>
      </c>
      <c r="U45" s="126">
        <f t="shared" si="3"/>
        <v>0.30275373905897141</v>
      </c>
    </row>
    <row r="46" spans="1:21">
      <c r="A46" s="37">
        <v>36</v>
      </c>
      <c r="B46" s="10"/>
      <c r="C46" s="16"/>
      <c r="D46" s="8"/>
      <c r="E46" s="17" t="s">
        <v>16</v>
      </c>
      <c r="F46" s="42" t="s">
        <v>58</v>
      </c>
      <c r="G46" s="111">
        <f t="shared" si="1"/>
        <v>1.2059867791831493</v>
      </c>
      <c r="H46" s="26">
        <v>0</v>
      </c>
      <c r="I46" s="7">
        <v>0</v>
      </c>
      <c r="J46" s="7">
        <v>3.7839468568563461E-2</v>
      </c>
      <c r="K46" s="7">
        <v>0</v>
      </c>
      <c r="L46" s="7">
        <v>0.20682035386562347</v>
      </c>
      <c r="M46" s="7">
        <v>0</v>
      </c>
      <c r="N46" s="126">
        <f t="shared" si="2"/>
        <v>0.24465982243418694</v>
      </c>
      <c r="O46" s="26">
        <v>0</v>
      </c>
      <c r="P46" s="7">
        <v>0</v>
      </c>
      <c r="Q46" s="7">
        <v>0</v>
      </c>
      <c r="R46" s="7">
        <v>0.33450192213058472</v>
      </c>
      <c r="S46" s="7">
        <v>0</v>
      </c>
      <c r="T46" s="7">
        <v>0.62682503461837769</v>
      </c>
      <c r="U46" s="126">
        <f t="shared" si="3"/>
        <v>0.9613269567489624</v>
      </c>
    </row>
    <row r="47" spans="1:21">
      <c r="A47" s="37">
        <v>37</v>
      </c>
      <c r="B47" s="10"/>
      <c r="C47" s="11"/>
      <c r="D47" s="38" t="s">
        <v>59</v>
      </c>
      <c r="E47" s="9" t="s">
        <v>60</v>
      </c>
      <c r="F47" s="44"/>
      <c r="G47" s="111">
        <f t="shared" si="1"/>
        <v>435066.09304505895</v>
      </c>
      <c r="H47" s="26">
        <v>4072.4031549183655</v>
      </c>
      <c r="I47" s="7">
        <v>5088.72241938347</v>
      </c>
      <c r="J47" s="7">
        <v>11437.23941183649</v>
      </c>
      <c r="K47" s="7">
        <v>10328.007546283305</v>
      </c>
      <c r="L47" s="7">
        <v>23170.517454996705</v>
      </c>
      <c r="M47" s="7">
        <v>160347.77286446095</v>
      </c>
      <c r="N47" s="126">
        <f t="shared" si="2"/>
        <v>214444.66285187929</v>
      </c>
      <c r="O47" s="26">
        <v>2695.9445062105806</v>
      </c>
      <c r="P47" s="7">
        <v>5038.0144279343858</v>
      </c>
      <c r="Q47" s="7">
        <v>9631.8149017249234</v>
      </c>
      <c r="R47" s="7">
        <v>7904.4974951324984</v>
      </c>
      <c r="S47" s="7">
        <v>18746.671495202929</v>
      </c>
      <c r="T47" s="7">
        <v>176604.48736697435</v>
      </c>
      <c r="U47" s="126">
        <f t="shared" si="3"/>
        <v>220621.43019317967</v>
      </c>
    </row>
    <row r="48" spans="1:21">
      <c r="A48" s="93">
        <v>38</v>
      </c>
      <c r="B48" s="94"/>
      <c r="C48" s="95" t="s">
        <v>61</v>
      </c>
      <c r="D48" s="96" t="s">
        <v>62</v>
      </c>
      <c r="E48" s="97"/>
      <c r="F48" s="98"/>
      <c r="G48" s="99">
        <f t="shared" si="1"/>
        <v>4626518.130726045</v>
      </c>
      <c r="H48" s="100">
        <v>56914.707058499102</v>
      </c>
      <c r="I48" s="101">
        <v>10761.77695254772</v>
      </c>
      <c r="J48" s="101">
        <v>31920.504451019224</v>
      </c>
      <c r="K48" s="101">
        <v>69942.224461108446</v>
      </c>
      <c r="L48" s="101">
        <v>262878.02774477005</v>
      </c>
      <c r="M48" s="101">
        <v>1859353.9876594543</v>
      </c>
      <c r="N48" s="127">
        <f t="shared" si="2"/>
        <v>2291771.2283273991</v>
      </c>
      <c r="O48" s="100">
        <v>55177.746926746797</v>
      </c>
      <c r="P48" s="101">
        <v>11818.693076883486</v>
      </c>
      <c r="Q48" s="101">
        <v>23791.362733520567</v>
      </c>
      <c r="R48" s="101">
        <v>42126.705089833587</v>
      </c>
      <c r="S48" s="101">
        <v>193746.97271382809</v>
      </c>
      <c r="T48" s="101">
        <v>2008085.4218578339</v>
      </c>
      <c r="U48" s="127">
        <f t="shared" si="3"/>
        <v>2334746.9023986463</v>
      </c>
    </row>
    <row r="49" spans="1:21">
      <c r="A49" s="37">
        <v>39</v>
      </c>
      <c r="B49" s="17"/>
      <c r="C49" s="16"/>
      <c r="D49" s="38" t="s">
        <v>8</v>
      </c>
      <c r="E49" s="45" t="s">
        <v>63</v>
      </c>
      <c r="F49" s="40"/>
      <c r="G49" s="111">
        <f t="shared" si="1"/>
        <v>4620904.6743843304</v>
      </c>
      <c r="H49" s="26">
        <v>56792.336691616569</v>
      </c>
      <c r="I49" s="7">
        <v>10712.44914413034</v>
      </c>
      <c r="J49" s="7">
        <v>31818.753388134297</v>
      </c>
      <c r="K49" s="7">
        <v>69752.406857773662</v>
      </c>
      <c r="L49" s="7">
        <v>262508.61356294155</v>
      </c>
      <c r="M49" s="7">
        <v>1857461.5942192078</v>
      </c>
      <c r="N49" s="126">
        <f t="shared" si="2"/>
        <v>2289046.1538638044</v>
      </c>
      <c r="O49" s="26">
        <v>55063.621141209267</v>
      </c>
      <c r="P49" s="7">
        <v>11787.972030427103</v>
      </c>
      <c r="Q49" s="7">
        <v>23711.862207781523</v>
      </c>
      <c r="R49" s="7">
        <v>42004.853440906852</v>
      </c>
      <c r="S49" s="7">
        <v>193428.87499976158</v>
      </c>
      <c r="T49" s="7">
        <v>2005861.3367004395</v>
      </c>
      <c r="U49" s="126">
        <f t="shared" si="3"/>
        <v>2331858.520520526</v>
      </c>
    </row>
    <row r="50" spans="1:21">
      <c r="A50" s="37">
        <v>40</v>
      </c>
      <c r="B50" s="17"/>
      <c r="C50" s="16"/>
      <c r="D50" s="38" t="s">
        <v>10</v>
      </c>
      <c r="E50" s="45" t="s">
        <v>64</v>
      </c>
      <c r="F50" s="40"/>
      <c r="G50" s="111">
        <f t="shared" si="1"/>
        <v>4219.0093794779787</v>
      </c>
      <c r="H50" s="26">
        <v>96.300563583135499</v>
      </c>
      <c r="I50" s="7">
        <v>15.626740129416248</v>
      </c>
      <c r="J50" s="7">
        <v>85.664607397025975</v>
      </c>
      <c r="K50" s="7">
        <v>139.21325076947687</v>
      </c>
      <c r="L50" s="7">
        <v>260.48341300105676</v>
      </c>
      <c r="M50" s="7">
        <v>1452.4937413264997</v>
      </c>
      <c r="N50" s="126">
        <f t="shared" si="2"/>
        <v>2049.7823162066111</v>
      </c>
      <c r="O50" s="26">
        <v>94.898264370727247</v>
      </c>
      <c r="P50" s="7">
        <v>15.39402006072261</v>
      </c>
      <c r="Q50" s="7">
        <v>57.108458287446865</v>
      </c>
      <c r="R50" s="7">
        <v>89.721927559177857</v>
      </c>
      <c r="S50" s="7">
        <v>189.99467612014269</v>
      </c>
      <c r="T50" s="7">
        <v>1722.1097168731503</v>
      </c>
      <c r="U50" s="126">
        <f t="shared" si="3"/>
        <v>2169.2270632713676</v>
      </c>
    </row>
    <row r="51" spans="1:21">
      <c r="A51" s="37">
        <v>41</v>
      </c>
      <c r="B51" s="17"/>
      <c r="C51" s="16"/>
      <c r="D51" s="38" t="s">
        <v>22</v>
      </c>
      <c r="E51" s="45" t="s">
        <v>65</v>
      </c>
      <c r="F51" s="40"/>
      <c r="G51" s="111">
        <f t="shared" si="1"/>
        <v>1394.3979001214254</v>
      </c>
      <c r="H51" s="26">
        <v>26.069632469101123</v>
      </c>
      <c r="I51" s="7">
        <v>33.700949497195779</v>
      </c>
      <c r="J51" s="7">
        <v>16.08673297881046</v>
      </c>
      <c r="K51" s="7">
        <v>50.603884372609173</v>
      </c>
      <c r="L51" s="7">
        <v>108.93009929310119</v>
      </c>
      <c r="M51" s="7">
        <v>439.90037006053171</v>
      </c>
      <c r="N51" s="126">
        <f t="shared" si="2"/>
        <v>675.2916686713495</v>
      </c>
      <c r="O51" s="26">
        <v>19.227579389514382</v>
      </c>
      <c r="P51" s="7">
        <v>15.327029179850811</v>
      </c>
      <c r="Q51" s="7">
        <v>22.392571106405967</v>
      </c>
      <c r="R51" s="7">
        <v>32.129578364537338</v>
      </c>
      <c r="S51" s="7">
        <v>128.09797029536412</v>
      </c>
      <c r="T51" s="7">
        <v>501.93150311440331</v>
      </c>
      <c r="U51" s="126">
        <f t="shared" si="3"/>
        <v>719.10623145007594</v>
      </c>
    </row>
    <row r="52" spans="1:21">
      <c r="A52" s="93">
        <v>42</v>
      </c>
      <c r="B52" s="94"/>
      <c r="C52" s="95" t="s">
        <v>66</v>
      </c>
      <c r="D52" s="96" t="s">
        <v>67</v>
      </c>
      <c r="E52" s="97"/>
      <c r="F52" s="98"/>
      <c r="G52" s="99">
        <f t="shared" si="1"/>
        <v>136792.96844071522</v>
      </c>
      <c r="H52" s="100">
        <v>0</v>
      </c>
      <c r="I52" s="101">
        <v>0</v>
      </c>
      <c r="J52" s="101">
        <v>0</v>
      </c>
      <c r="K52" s="101">
        <v>0</v>
      </c>
      <c r="L52" s="101">
        <v>0</v>
      </c>
      <c r="M52" s="101">
        <v>0</v>
      </c>
      <c r="N52" s="127">
        <f t="shared" si="2"/>
        <v>0</v>
      </c>
      <c r="O52" s="100">
        <v>0</v>
      </c>
      <c r="P52" s="101">
        <v>0</v>
      </c>
      <c r="Q52" s="101">
        <v>62741.78463646397</v>
      </c>
      <c r="R52" s="101">
        <v>74051.183804251254</v>
      </c>
      <c r="S52" s="101">
        <v>0</v>
      </c>
      <c r="T52" s="101">
        <v>0</v>
      </c>
      <c r="U52" s="127">
        <f t="shared" si="3"/>
        <v>136792.96844071522</v>
      </c>
    </row>
    <row r="53" spans="1:21">
      <c r="A53" s="93">
        <v>49</v>
      </c>
      <c r="B53" s="94"/>
      <c r="C53" s="95" t="s">
        <v>68</v>
      </c>
      <c r="D53" s="96" t="s">
        <v>69</v>
      </c>
      <c r="E53" s="97"/>
      <c r="F53" s="98"/>
      <c r="G53" s="99">
        <f t="shared" si="1"/>
        <v>648398.39576828852</v>
      </c>
      <c r="H53" s="100">
        <v>349472.48934106901</v>
      </c>
      <c r="I53" s="101">
        <v>15.757134637795389</v>
      </c>
      <c r="J53" s="101">
        <v>13.342931501567364</v>
      </c>
      <c r="K53" s="101">
        <v>9.6702213734388351</v>
      </c>
      <c r="L53" s="101">
        <v>9.522925142198801</v>
      </c>
      <c r="M53" s="101">
        <v>47.93821769207716</v>
      </c>
      <c r="N53" s="127">
        <f t="shared" si="2"/>
        <v>349568.72077141609</v>
      </c>
      <c r="O53" s="100">
        <v>298751.33888420928</v>
      </c>
      <c r="P53" s="101">
        <v>5.4816867187619209</v>
      </c>
      <c r="Q53" s="101">
        <v>8.8685706332325935</v>
      </c>
      <c r="R53" s="101">
        <v>7.9761800840497017</v>
      </c>
      <c r="S53" s="101">
        <v>11.1197125390172</v>
      </c>
      <c r="T53" s="101">
        <v>44.889962688088417</v>
      </c>
      <c r="U53" s="127">
        <f t="shared" si="3"/>
        <v>298829.67499687243</v>
      </c>
    </row>
    <row r="54" spans="1:21">
      <c r="A54" s="37">
        <v>50</v>
      </c>
      <c r="B54" s="17"/>
      <c r="C54" s="16"/>
      <c r="D54" s="38" t="s">
        <v>8</v>
      </c>
      <c r="E54" s="47" t="s">
        <v>70</v>
      </c>
      <c r="F54" s="40"/>
      <c r="G54" s="111">
        <f t="shared" si="1"/>
        <v>310235.84176685131</v>
      </c>
      <c r="H54" s="26">
        <v>167928.19571388734</v>
      </c>
      <c r="I54" s="7">
        <v>2.2386743007227778</v>
      </c>
      <c r="J54" s="7">
        <v>2.3283761367201805</v>
      </c>
      <c r="K54" s="7">
        <v>0.29197854548692703</v>
      </c>
      <c r="L54" s="7">
        <v>3.6689735949039459E-2</v>
      </c>
      <c r="M54" s="7">
        <v>0</v>
      </c>
      <c r="N54" s="126">
        <f t="shared" si="2"/>
        <v>167933.09143260622</v>
      </c>
      <c r="O54" s="26">
        <v>142295.90559803037</v>
      </c>
      <c r="P54" s="7">
        <v>1.2593571506440639</v>
      </c>
      <c r="Q54" s="7">
        <v>1.1593023389577866</v>
      </c>
      <c r="R54" s="7">
        <v>0.50096988677978516</v>
      </c>
      <c r="S54" s="7">
        <v>1.0204970985651016</v>
      </c>
      <c r="T54" s="7">
        <v>2.904609739780426</v>
      </c>
      <c r="U54" s="126">
        <f t="shared" si="3"/>
        <v>142302.75033424509</v>
      </c>
    </row>
    <row r="55" spans="1:21">
      <c r="A55" s="37">
        <v>51</v>
      </c>
      <c r="B55" s="10"/>
      <c r="C55" s="16"/>
      <c r="D55" s="38" t="s">
        <v>10</v>
      </c>
      <c r="E55" s="47" t="s">
        <v>71</v>
      </c>
      <c r="F55" s="40"/>
      <c r="G55" s="111">
        <f t="shared" si="1"/>
        <v>202873.94712583692</v>
      </c>
      <c r="H55" s="26">
        <v>112160.90180665662</v>
      </c>
      <c r="I55" s="7">
        <v>5.7932571321725845</v>
      </c>
      <c r="J55" s="7">
        <v>6.0845603048801422</v>
      </c>
      <c r="K55" s="7">
        <v>4.3728592246770859</v>
      </c>
      <c r="L55" s="7">
        <v>3.179908836260438</v>
      </c>
      <c r="M55" s="7">
        <v>11.668868161737919</v>
      </c>
      <c r="N55" s="126">
        <f t="shared" si="2"/>
        <v>112192.00126031635</v>
      </c>
      <c r="O55" s="26">
        <v>90658.413810453669</v>
      </c>
      <c r="P55" s="7">
        <v>1.707023786380887</v>
      </c>
      <c r="Q55" s="7">
        <v>4.8036291003227234</v>
      </c>
      <c r="R55" s="7">
        <v>2.802483007311821</v>
      </c>
      <c r="S55" s="7">
        <v>5.2484874725341797</v>
      </c>
      <c r="T55" s="7">
        <v>8.9704317003488541</v>
      </c>
      <c r="U55" s="126">
        <f t="shared" si="3"/>
        <v>90681.945865520567</v>
      </c>
    </row>
    <row r="56" spans="1:21">
      <c r="A56" s="37">
        <v>52</v>
      </c>
      <c r="B56" s="17"/>
      <c r="C56" s="11"/>
      <c r="D56" s="38" t="s">
        <v>22</v>
      </c>
      <c r="E56" s="47" t="s">
        <v>72</v>
      </c>
      <c r="F56" s="43"/>
      <c r="G56" s="111">
        <f t="shared" si="1"/>
        <v>120367.91017388046</v>
      </c>
      <c r="H56" s="26">
        <v>61929.184363936307</v>
      </c>
      <c r="I56" s="7">
        <v>0</v>
      </c>
      <c r="J56" s="7">
        <v>0</v>
      </c>
      <c r="K56" s="7">
        <v>0</v>
      </c>
      <c r="L56" s="7">
        <v>0</v>
      </c>
      <c r="M56" s="7">
        <v>0</v>
      </c>
      <c r="N56" s="126">
        <f t="shared" si="2"/>
        <v>61929.184363936307</v>
      </c>
      <c r="O56" s="26">
        <v>58438.725809944153</v>
      </c>
      <c r="P56" s="7">
        <v>0</v>
      </c>
      <c r="Q56" s="7">
        <v>0</v>
      </c>
      <c r="R56" s="7">
        <v>0</v>
      </c>
      <c r="S56" s="7">
        <v>0</v>
      </c>
      <c r="T56" s="7">
        <v>0</v>
      </c>
      <c r="U56" s="126">
        <f t="shared" si="3"/>
        <v>58438.725809944153</v>
      </c>
    </row>
    <row r="57" spans="1:21">
      <c r="A57" s="37">
        <v>53</v>
      </c>
      <c r="B57" s="12"/>
      <c r="C57" s="12"/>
      <c r="D57" s="38" t="s">
        <v>24</v>
      </c>
      <c r="E57" s="13" t="s">
        <v>73</v>
      </c>
      <c r="F57" s="43"/>
      <c r="G57" s="111">
        <f t="shared" si="1"/>
        <v>14920.697195681278</v>
      </c>
      <c r="H57" s="26">
        <v>7454.2080752379261</v>
      </c>
      <c r="I57" s="7">
        <v>7.7252031452953815</v>
      </c>
      <c r="J57" s="7">
        <v>4.9299946576356888</v>
      </c>
      <c r="K57" s="7">
        <v>5.0053836070001125</v>
      </c>
      <c r="L57" s="7">
        <v>6.3063266687095165</v>
      </c>
      <c r="M57" s="7">
        <v>36.269348576664925</v>
      </c>
      <c r="N57" s="126">
        <f t="shared" si="2"/>
        <v>7514.4443318932317</v>
      </c>
      <c r="O57" s="26">
        <v>7358.2935425164178</v>
      </c>
      <c r="P57" s="7">
        <v>2.5153056383132935</v>
      </c>
      <c r="Q57" s="7">
        <v>2.9056390821933746</v>
      </c>
      <c r="R57" s="7">
        <v>4.6727271527051926</v>
      </c>
      <c r="S57" s="7">
        <v>4.8507279120385647</v>
      </c>
      <c r="T57" s="7">
        <v>33.014921486377716</v>
      </c>
      <c r="U57" s="126">
        <f t="shared" si="3"/>
        <v>7406.2528637880459</v>
      </c>
    </row>
    <row r="58" spans="1:21">
      <c r="A58" s="93">
        <v>54</v>
      </c>
      <c r="B58" s="94"/>
      <c r="C58" s="95" t="s">
        <v>74</v>
      </c>
      <c r="D58" s="96" t="s">
        <v>75</v>
      </c>
      <c r="E58" s="97"/>
      <c r="F58" s="98"/>
      <c r="G58" s="99">
        <f t="shared" si="1"/>
        <v>610098.07783918211</v>
      </c>
      <c r="H58" s="100">
        <v>8468.7764493673822</v>
      </c>
      <c r="I58" s="101">
        <v>2955.6912880305899</v>
      </c>
      <c r="J58" s="101">
        <v>7077.1050022344571</v>
      </c>
      <c r="K58" s="101">
        <v>13123.1345976796</v>
      </c>
      <c r="L58" s="101">
        <v>41622.728243872523</v>
      </c>
      <c r="M58" s="101">
        <v>186500.9789185673</v>
      </c>
      <c r="N58" s="127">
        <f t="shared" si="2"/>
        <v>259748.41449975185</v>
      </c>
      <c r="O58" s="100">
        <v>10455.875368176152</v>
      </c>
      <c r="P58" s="101">
        <v>3134.6541611607918</v>
      </c>
      <c r="Q58" s="101">
        <v>6954.3013279805309</v>
      </c>
      <c r="R58" s="101">
        <v>13832.270542564103</v>
      </c>
      <c r="S58" s="101">
        <v>49522.936897765845</v>
      </c>
      <c r="T58" s="101">
        <v>266449.62504178286</v>
      </c>
      <c r="U58" s="127">
        <f t="shared" si="3"/>
        <v>350349.66333943029</v>
      </c>
    </row>
    <row r="59" spans="1:21">
      <c r="A59" s="37">
        <v>55</v>
      </c>
      <c r="B59" s="17"/>
      <c r="C59" s="16"/>
      <c r="D59" s="38" t="s">
        <v>8</v>
      </c>
      <c r="E59" s="45" t="s">
        <v>76</v>
      </c>
      <c r="F59" s="40"/>
      <c r="G59" s="111">
        <f t="shared" si="1"/>
        <v>310412.53128798452</v>
      </c>
      <c r="H59" s="26">
        <v>6208.0634190641231</v>
      </c>
      <c r="I59" s="7">
        <v>2075.0391653365077</v>
      </c>
      <c r="J59" s="7">
        <v>3249.2217925941513</v>
      </c>
      <c r="K59" s="7">
        <v>4281.9956958119292</v>
      </c>
      <c r="L59" s="7">
        <v>11813.333523636684</v>
      </c>
      <c r="M59" s="7">
        <v>108604.21391774714</v>
      </c>
      <c r="N59" s="126">
        <f t="shared" si="2"/>
        <v>136231.86751419053</v>
      </c>
      <c r="O59" s="26">
        <v>6394.0855661924279</v>
      </c>
      <c r="P59" s="7">
        <v>1716.2172879872871</v>
      </c>
      <c r="Q59" s="7">
        <v>2363.4736730426157</v>
      </c>
      <c r="R59" s="7">
        <v>2841.1542593130725</v>
      </c>
      <c r="S59" s="7">
        <v>11779.550735596567</v>
      </c>
      <c r="T59" s="7">
        <v>149086.18225166202</v>
      </c>
      <c r="U59" s="126">
        <f t="shared" si="3"/>
        <v>174180.66377379399</v>
      </c>
    </row>
    <row r="60" spans="1:21">
      <c r="A60" s="37">
        <v>56</v>
      </c>
      <c r="B60" s="17"/>
      <c r="C60" s="16"/>
      <c r="D60" s="38" t="s">
        <v>10</v>
      </c>
      <c r="E60" s="45" t="s">
        <v>77</v>
      </c>
      <c r="F60" s="40"/>
      <c r="G60" s="111">
        <f t="shared" si="1"/>
        <v>2187.8031672725565</v>
      </c>
      <c r="H60" s="26">
        <v>22.72225034428121</v>
      </c>
      <c r="I60" s="7">
        <v>9.6478568033708143</v>
      </c>
      <c r="J60" s="7">
        <v>89.738375236254797</v>
      </c>
      <c r="K60" s="7">
        <v>87.825578468628009</v>
      </c>
      <c r="L60" s="7">
        <v>152.78685699362541</v>
      </c>
      <c r="M60" s="7">
        <v>461.33729612827301</v>
      </c>
      <c r="N60" s="126">
        <f t="shared" si="2"/>
        <v>824.05821397443322</v>
      </c>
      <c r="O60" s="26">
        <v>33.369898235568392</v>
      </c>
      <c r="P60" s="7">
        <v>13.113619233482964</v>
      </c>
      <c r="Q60" s="7">
        <v>59.928692379848144</v>
      </c>
      <c r="R60" s="7">
        <v>85.829212765238481</v>
      </c>
      <c r="S60" s="7">
        <v>244.06634299928555</v>
      </c>
      <c r="T60" s="7">
        <v>927.43718768469989</v>
      </c>
      <c r="U60" s="126">
        <f t="shared" si="3"/>
        <v>1363.7449532981234</v>
      </c>
    </row>
    <row r="61" spans="1:21">
      <c r="A61" s="37">
        <v>57</v>
      </c>
      <c r="B61" s="17"/>
      <c r="C61" s="16"/>
      <c r="D61" s="38" t="s">
        <v>22</v>
      </c>
      <c r="E61" s="45" t="s">
        <v>78</v>
      </c>
      <c r="F61" s="40"/>
      <c r="G61" s="111">
        <f t="shared" si="1"/>
        <v>9.3375384733080864</v>
      </c>
      <c r="H61" s="26">
        <v>0</v>
      </c>
      <c r="I61" s="7">
        <v>0</v>
      </c>
      <c r="J61" s="7">
        <v>0</v>
      </c>
      <c r="K61" s="7">
        <v>0.10902655869722366</v>
      </c>
      <c r="L61" s="7">
        <v>0.19380183517932892</v>
      </c>
      <c r="M61" s="7">
        <v>6.0321627259254456</v>
      </c>
      <c r="N61" s="126">
        <f t="shared" si="2"/>
        <v>6.3349911198019981</v>
      </c>
      <c r="O61" s="26">
        <v>0</v>
      </c>
      <c r="P61" s="7">
        <v>0</v>
      </c>
      <c r="Q61" s="7">
        <v>0</v>
      </c>
      <c r="R61" s="7">
        <v>5.7268507778644562E-2</v>
      </c>
      <c r="S61" s="7">
        <v>0.43600182980298996</v>
      </c>
      <c r="T61" s="7">
        <v>2.5092770159244537</v>
      </c>
      <c r="U61" s="126">
        <f t="shared" si="3"/>
        <v>3.0025473535060883</v>
      </c>
    </row>
    <row r="62" spans="1:21">
      <c r="A62" s="37">
        <v>58</v>
      </c>
      <c r="B62" s="14"/>
      <c r="C62" s="16"/>
      <c r="D62" s="38" t="s">
        <v>24</v>
      </c>
      <c r="E62" s="45" t="s">
        <v>79</v>
      </c>
      <c r="F62" s="40"/>
      <c r="G62" s="111">
        <f t="shared" si="1"/>
        <v>38175.616294785912</v>
      </c>
      <c r="H62" s="26">
        <v>9.9093740139617914</v>
      </c>
      <c r="I62" s="7">
        <v>20.999143636814551</v>
      </c>
      <c r="J62" s="7">
        <v>222.87337600521278</v>
      </c>
      <c r="K62" s="7">
        <v>303.09922350186389</v>
      </c>
      <c r="L62" s="7">
        <v>1006.1015455022862</v>
      </c>
      <c r="M62" s="7">
        <v>14852.75610760937</v>
      </c>
      <c r="N62" s="126">
        <f t="shared" si="2"/>
        <v>16415.738770269509</v>
      </c>
      <c r="O62" s="26">
        <v>10.700371373991484</v>
      </c>
      <c r="P62" s="7">
        <v>25.554958064151151</v>
      </c>
      <c r="Q62" s="7">
        <v>183.79486978099158</v>
      </c>
      <c r="R62" s="7">
        <v>282.01404104383255</v>
      </c>
      <c r="S62" s="7">
        <v>942.57002421256038</v>
      </c>
      <c r="T62" s="7">
        <v>20315.243260040879</v>
      </c>
      <c r="U62" s="126">
        <f t="shared" si="3"/>
        <v>21759.877524516407</v>
      </c>
    </row>
    <row r="63" spans="1:21">
      <c r="A63" s="37">
        <v>59</v>
      </c>
      <c r="B63" s="12"/>
      <c r="C63" s="14"/>
      <c r="D63" s="38" t="s">
        <v>26</v>
      </c>
      <c r="E63" s="14" t="s">
        <v>80</v>
      </c>
      <c r="F63" s="48"/>
      <c r="G63" s="111">
        <f t="shared" si="1"/>
        <v>259312.78789727722</v>
      </c>
      <c r="H63" s="26">
        <v>2228.0814649715207</v>
      </c>
      <c r="I63" s="7">
        <v>850.00511190907855</v>
      </c>
      <c r="J63" s="7">
        <v>3515.2714682256337</v>
      </c>
      <c r="K63" s="7">
        <v>8450.1050576905109</v>
      </c>
      <c r="L63" s="7">
        <v>28650.312598716235</v>
      </c>
      <c r="M63" s="7">
        <v>62576.641649976373</v>
      </c>
      <c r="N63" s="126">
        <f t="shared" si="2"/>
        <v>106270.41735148935</v>
      </c>
      <c r="O63" s="26">
        <v>4017.7194732034563</v>
      </c>
      <c r="P63" s="7">
        <v>1379.7682990787962</v>
      </c>
      <c r="Q63" s="7">
        <v>4347.1040662065498</v>
      </c>
      <c r="R63" s="7">
        <v>10623.215686326963</v>
      </c>
      <c r="S63" s="7">
        <v>36556.31387742376</v>
      </c>
      <c r="T63" s="7">
        <v>96118.24914354831</v>
      </c>
      <c r="U63" s="126">
        <f t="shared" si="3"/>
        <v>153042.37054578785</v>
      </c>
    </row>
    <row r="64" spans="1:21">
      <c r="A64" s="72">
        <v>60</v>
      </c>
      <c r="B64" s="73" t="s">
        <v>81</v>
      </c>
      <c r="C64" s="77" t="s">
        <v>82</v>
      </c>
      <c r="D64" s="78"/>
      <c r="E64" s="78"/>
      <c r="F64" s="79"/>
      <c r="G64" s="74">
        <f t="shared" si="1"/>
        <v>84094251.812013388</v>
      </c>
      <c r="H64" s="75">
        <v>343335.13467022777</v>
      </c>
      <c r="I64" s="76">
        <v>106679.15044161677</v>
      </c>
      <c r="J64" s="76">
        <v>420383.3846552372</v>
      </c>
      <c r="K64" s="76">
        <v>1708476.6256313324</v>
      </c>
      <c r="L64" s="76">
        <v>8262966.2871704102</v>
      </c>
      <c r="M64" s="76">
        <v>29936269.116210938</v>
      </c>
      <c r="N64" s="124">
        <f t="shared" si="2"/>
        <v>40778109.698779762</v>
      </c>
      <c r="O64" s="75">
        <v>345339.63684865832</v>
      </c>
      <c r="P64" s="76">
        <v>117138.56753965467</v>
      </c>
      <c r="Q64" s="76">
        <v>319710.01820123196</v>
      </c>
      <c r="R64" s="76">
        <v>1338560.3883705139</v>
      </c>
      <c r="S64" s="76">
        <v>6541899.5093231201</v>
      </c>
      <c r="T64" s="76">
        <v>34653493.992950439</v>
      </c>
      <c r="U64" s="124">
        <f t="shared" si="3"/>
        <v>43316142.113233618</v>
      </c>
    </row>
    <row r="65" spans="1:21">
      <c r="A65" s="93">
        <v>61</v>
      </c>
      <c r="B65" s="94"/>
      <c r="C65" s="95" t="s">
        <v>6</v>
      </c>
      <c r="D65" s="96" t="s">
        <v>83</v>
      </c>
      <c r="E65" s="97"/>
      <c r="F65" s="98"/>
      <c r="G65" s="99">
        <f t="shared" si="1"/>
        <v>18633158.176421791</v>
      </c>
      <c r="H65" s="100">
        <v>21643.437892416492</v>
      </c>
      <c r="I65" s="101">
        <v>20967.754690587521</v>
      </c>
      <c r="J65" s="101">
        <v>87001.68304502964</v>
      </c>
      <c r="K65" s="101">
        <v>434844.65614056587</v>
      </c>
      <c r="L65" s="101">
        <v>2455965.1382808685</v>
      </c>
      <c r="M65" s="101">
        <v>7121003.9079437256</v>
      </c>
      <c r="N65" s="127">
        <f t="shared" si="2"/>
        <v>10141426.577993194</v>
      </c>
      <c r="O65" s="100">
        <v>17004.283253095578</v>
      </c>
      <c r="P65" s="101">
        <v>17336.762521056458</v>
      </c>
      <c r="Q65" s="101">
        <v>69843.006032884121</v>
      </c>
      <c r="R65" s="101">
        <v>630403.74643540382</v>
      </c>
      <c r="S65" s="101">
        <v>2325528.4117889404</v>
      </c>
      <c r="T65" s="101">
        <v>5431615.3883972168</v>
      </c>
      <c r="U65" s="127">
        <f t="shared" si="3"/>
        <v>8491731.5984285977</v>
      </c>
    </row>
    <row r="66" spans="1:21">
      <c r="A66" s="37">
        <v>62</v>
      </c>
      <c r="B66" s="17"/>
      <c r="C66" s="16"/>
      <c r="D66" s="38" t="s">
        <v>8</v>
      </c>
      <c r="E66" s="49" t="s">
        <v>84</v>
      </c>
      <c r="F66" s="40"/>
      <c r="G66" s="111">
        <f t="shared" si="1"/>
        <v>679941.18271941924</v>
      </c>
      <c r="H66" s="26">
        <v>251.67932100594044</v>
      </c>
      <c r="I66" s="7">
        <v>309.17000915599056</v>
      </c>
      <c r="J66" s="7">
        <v>3921.3161986842752</v>
      </c>
      <c r="K66" s="7">
        <v>37221.29551204294</v>
      </c>
      <c r="L66" s="7">
        <v>181894.23330187798</v>
      </c>
      <c r="M66" s="7">
        <v>238681.70776039362</v>
      </c>
      <c r="N66" s="126">
        <f t="shared" si="2"/>
        <v>462279.40210316074</v>
      </c>
      <c r="O66" s="26">
        <v>182.94800669699907</v>
      </c>
      <c r="P66" s="7">
        <v>282.44154332465769</v>
      </c>
      <c r="Q66" s="7">
        <v>2039.9276264370419</v>
      </c>
      <c r="R66" s="7">
        <v>16910.342933572829</v>
      </c>
      <c r="S66" s="7">
        <v>75165.168085873127</v>
      </c>
      <c r="T66" s="7">
        <v>123080.95242035389</v>
      </c>
      <c r="U66" s="126">
        <f t="shared" si="3"/>
        <v>217661.78061625856</v>
      </c>
    </row>
    <row r="67" spans="1:21">
      <c r="A67" s="37">
        <v>63</v>
      </c>
      <c r="B67" s="17"/>
      <c r="C67" s="16"/>
      <c r="D67" s="38" t="s">
        <v>10</v>
      </c>
      <c r="E67" s="49" t="s">
        <v>85</v>
      </c>
      <c r="F67" s="40"/>
      <c r="G67" s="111">
        <f t="shared" si="1"/>
        <v>977283.40381346073</v>
      </c>
      <c r="H67" s="26">
        <v>18.787642851471901</v>
      </c>
      <c r="I67" s="7">
        <v>10.865548193454742</v>
      </c>
      <c r="J67" s="7">
        <v>901.59294843301177</v>
      </c>
      <c r="K67" s="7">
        <v>20107.590774700046</v>
      </c>
      <c r="L67" s="7">
        <v>181131.19740658998</v>
      </c>
      <c r="M67" s="7">
        <v>451462.84083861113</v>
      </c>
      <c r="N67" s="126">
        <f t="shared" si="2"/>
        <v>653632.87515937909</v>
      </c>
      <c r="O67" s="26">
        <v>8.414244145154953</v>
      </c>
      <c r="P67" s="7">
        <v>3.4259080216288567</v>
      </c>
      <c r="Q67" s="7">
        <v>749.80055288211224</v>
      </c>
      <c r="R67" s="7">
        <v>10424.637930674478</v>
      </c>
      <c r="S67" s="7">
        <v>71657.353830114007</v>
      </c>
      <c r="T67" s="7">
        <v>240806.89618824422</v>
      </c>
      <c r="U67" s="126">
        <f t="shared" si="3"/>
        <v>323650.52865408163</v>
      </c>
    </row>
    <row r="68" spans="1:21">
      <c r="A68" s="37">
        <v>64</v>
      </c>
      <c r="B68" s="17"/>
      <c r="C68" s="16"/>
      <c r="D68" s="38" t="s">
        <v>22</v>
      </c>
      <c r="E68" s="49" t="s">
        <v>86</v>
      </c>
      <c r="F68" s="40"/>
      <c r="G68" s="111">
        <f t="shared" si="1"/>
        <v>1574421.06036295</v>
      </c>
      <c r="H68" s="26">
        <v>346.96207265555859</v>
      </c>
      <c r="I68" s="7">
        <v>251.31251980364323</v>
      </c>
      <c r="J68" s="7">
        <v>1985.4463753402233</v>
      </c>
      <c r="K68" s="7">
        <v>30500.374452762306</v>
      </c>
      <c r="L68" s="7">
        <v>224058.39801394939</v>
      </c>
      <c r="M68" s="7">
        <v>735857.41078901291</v>
      </c>
      <c r="N68" s="126">
        <f t="shared" si="2"/>
        <v>992999.90422352403</v>
      </c>
      <c r="O68" s="26">
        <v>188.80603019893169</v>
      </c>
      <c r="P68" s="7">
        <v>150.68127290159464</v>
      </c>
      <c r="Q68" s="7">
        <v>1409.6245540344389</v>
      </c>
      <c r="R68" s="7">
        <v>19309.534681443125</v>
      </c>
      <c r="S68" s="7">
        <v>103494.7892832458</v>
      </c>
      <c r="T68" s="7">
        <v>456867.72031760216</v>
      </c>
      <c r="U68" s="126">
        <f t="shared" si="3"/>
        <v>581421.15613942605</v>
      </c>
    </row>
    <row r="69" spans="1:21">
      <c r="A69" s="37">
        <v>65</v>
      </c>
      <c r="B69" s="17"/>
      <c r="C69" s="16"/>
      <c r="D69" s="38" t="s">
        <v>24</v>
      </c>
      <c r="E69" s="49" t="s">
        <v>87</v>
      </c>
      <c r="F69" s="40"/>
      <c r="G69" s="111">
        <f t="shared" si="1"/>
        <v>1705769.3377367761</v>
      </c>
      <c r="H69" s="26">
        <v>250.45150792598724</v>
      </c>
      <c r="I69" s="7">
        <v>217.42848857492208</v>
      </c>
      <c r="J69" s="7">
        <v>3909.7232385408133</v>
      </c>
      <c r="K69" s="7">
        <v>34194.062526345253</v>
      </c>
      <c r="L69" s="7">
        <v>185728.00976741314</v>
      </c>
      <c r="M69" s="7">
        <v>681707.98241949081</v>
      </c>
      <c r="N69" s="126">
        <f t="shared" si="2"/>
        <v>906007.65794829093</v>
      </c>
      <c r="O69" s="26">
        <v>490.33058199286461</v>
      </c>
      <c r="P69" s="7">
        <v>280.75199726969004</v>
      </c>
      <c r="Q69" s="7">
        <v>2785.5923106148839</v>
      </c>
      <c r="R69" s="7">
        <v>28631.72686368227</v>
      </c>
      <c r="S69" s="7">
        <v>140638.56453156471</v>
      </c>
      <c r="T69" s="7">
        <v>626934.71350336075</v>
      </c>
      <c r="U69" s="126">
        <f t="shared" si="3"/>
        <v>799761.67978848517</v>
      </c>
    </row>
    <row r="70" spans="1:21">
      <c r="A70" s="37">
        <v>66</v>
      </c>
      <c r="B70" s="17"/>
      <c r="C70" s="16"/>
      <c r="D70" s="38" t="s">
        <v>26</v>
      </c>
      <c r="E70" s="49" t="s">
        <v>88</v>
      </c>
      <c r="F70" s="40"/>
      <c r="G70" s="111">
        <f t="shared" si="1"/>
        <v>1660804.6670149076</v>
      </c>
      <c r="H70" s="26">
        <v>0</v>
      </c>
      <c r="I70" s="7">
        <v>975.52465707488591</v>
      </c>
      <c r="J70" s="7">
        <v>10181.742081274278</v>
      </c>
      <c r="K70" s="7">
        <v>71840.562560722232</v>
      </c>
      <c r="L70" s="7">
        <v>302295.24456274509</v>
      </c>
      <c r="M70" s="7">
        <v>714611.58734178543</v>
      </c>
      <c r="N70" s="126">
        <f t="shared" si="2"/>
        <v>1099904.6612036019</v>
      </c>
      <c r="O70" s="26">
        <v>0</v>
      </c>
      <c r="P70" s="7">
        <v>582.50547112910863</v>
      </c>
      <c r="Q70" s="7">
        <v>3074.9264120664448</v>
      </c>
      <c r="R70" s="7">
        <v>25779.175005100667</v>
      </c>
      <c r="S70" s="7">
        <v>122026.78289595246</v>
      </c>
      <c r="T70" s="7">
        <v>409436.61602705717</v>
      </c>
      <c r="U70" s="126">
        <f t="shared" si="3"/>
        <v>560900.00581130583</v>
      </c>
    </row>
    <row r="71" spans="1:21">
      <c r="A71" s="37">
        <v>67</v>
      </c>
      <c r="B71" s="17"/>
      <c r="C71" s="16"/>
      <c r="D71" s="38" t="s">
        <v>32</v>
      </c>
      <c r="E71" s="49" t="s">
        <v>89</v>
      </c>
      <c r="F71" s="40"/>
      <c r="G71" s="111">
        <f t="shared" si="1"/>
        <v>733366.59180719708</v>
      </c>
      <c r="H71" s="26">
        <v>10.277192279696465</v>
      </c>
      <c r="I71" s="7">
        <v>10.933634929358959</v>
      </c>
      <c r="J71" s="7">
        <v>419.66856569168158</v>
      </c>
      <c r="K71" s="7">
        <v>9491.6053641587496</v>
      </c>
      <c r="L71" s="7">
        <v>88137.888590574265</v>
      </c>
      <c r="M71" s="7">
        <v>270509.45153236389</v>
      </c>
      <c r="N71" s="126">
        <f t="shared" si="2"/>
        <v>368579.82487999764</v>
      </c>
      <c r="O71" s="26">
        <v>34.674256771802902</v>
      </c>
      <c r="P71" s="7">
        <v>40.955653667449951</v>
      </c>
      <c r="Q71" s="7">
        <v>372.59147040738026</v>
      </c>
      <c r="R71" s="7">
        <v>6884.7910535335541</v>
      </c>
      <c r="S71" s="7">
        <v>65971.390998899937</v>
      </c>
      <c r="T71" s="7">
        <v>291482.36349391937</v>
      </c>
      <c r="U71" s="126">
        <f t="shared" si="3"/>
        <v>364786.7669271995</v>
      </c>
    </row>
    <row r="72" spans="1:21">
      <c r="A72" s="37">
        <v>68</v>
      </c>
      <c r="B72" s="17"/>
      <c r="C72" s="16"/>
      <c r="D72" s="38" t="s">
        <v>34</v>
      </c>
      <c r="E72" s="49" t="s">
        <v>90</v>
      </c>
      <c r="F72" s="40"/>
      <c r="G72" s="111">
        <f t="shared" si="1"/>
        <v>2448805.618051603</v>
      </c>
      <c r="H72" s="26">
        <v>295.02533254772425</v>
      </c>
      <c r="I72" s="7">
        <v>154.67676302790642</v>
      </c>
      <c r="J72" s="7">
        <v>1574.6889123283327</v>
      </c>
      <c r="K72" s="7">
        <v>44684.36443784833</v>
      </c>
      <c r="L72" s="7">
        <v>413079.54013347626</v>
      </c>
      <c r="M72" s="7">
        <v>999722.18285107613</v>
      </c>
      <c r="N72" s="126">
        <f t="shared" si="2"/>
        <v>1459510.4784303047</v>
      </c>
      <c r="O72" s="26">
        <v>221.63444373011589</v>
      </c>
      <c r="P72" s="7">
        <v>101.1799082569778</v>
      </c>
      <c r="Q72" s="7">
        <v>1346.0391998881823</v>
      </c>
      <c r="R72" s="7">
        <v>29825.230251461267</v>
      </c>
      <c r="S72" s="7">
        <v>235736.86114084721</v>
      </c>
      <c r="T72" s="7">
        <v>722064.19467711449</v>
      </c>
      <c r="U72" s="126">
        <f t="shared" si="3"/>
        <v>989295.13962129829</v>
      </c>
    </row>
    <row r="73" spans="1:21">
      <c r="A73" s="37">
        <v>69</v>
      </c>
      <c r="B73" s="17"/>
      <c r="C73" s="16"/>
      <c r="D73" s="38" t="s">
        <v>36</v>
      </c>
      <c r="E73" s="49" t="s">
        <v>91</v>
      </c>
      <c r="F73" s="40"/>
      <c r="G73" s="111">
        <f t="shared" si="1"/>
        <v>268133.03392796731</v>
      </c>
      <c r="H73" s="26">
        <v>46.925751432776451</v>
      </c>
      <c r="I73" s="7">
        <v>37.756223678588867</v>
      </c>
      <c r="J73" s="7">
        <v>636.34029769059271</v>
      </c>
      <c r="K73" s="7">
        <v>4533.4256080091</v>
      </c>
      <c r="L73" s="7">
        <v>31008.306467369199</v>
      </c>
      <c r="M73" s="7">
        <v>122851.5968503952</v>
      </c>
      <c r="N73" s="126">
        <f t="shared" si="2"/>
        <v>159114.35119857546</v>
      </c>
      <c r="O73" s="26">
        <v>53.928860068321228</v>
      </c>
      <c r="P73" s="7">
        <v>48.9851089194417</v>
      </c>
      <c r="Q73" s="7">
        <v>447.82135842039133</v>
      </c>
      <c r="R73" s="7">
        <v>3386.1194751095027</v>
      </c>
      <c r="S73" s="7">
        <v>17573.648378670216</v>
      </c>
      <c r="T73" s="7">
        <v>87508.179548203945</v>
      </c>
      <c r="U73" s="126">
        <f t="shared" si="3"/>
        <v>109018.68272939182</v>
      </c>
    </row>
    <row r="74" spans="1:21">
      <c r="A74" s="37">
        <v>70</v>
      </c>
      <c r="B74" s="17"/>
      <c r="C74" s="16"/>
      <c r="D74" s="38" t="s">
        <v>38</v>
      </c>
      <c r="E74" s="49" t="s">
        <v>92</v>
      </c>
      <c r="F74" s="40"/>
      <c r="G74" s="111">
        <f t="shared" ref="G74:G130" si="4">N74+U74</f>
        <v>1480049.2082269976</v>
      </c>
      <c r="H74" s="26">
        <v>0</v>
      </c>
      <c r="I74" s="7">
        <v>0.23100088536739349</v>
      </c>
      <c r="J74" s="7">
        <v>55.041515777353197</v>
      </c>
      <c r="K74" s="7">
        <v>293.0151138913352</v>
      </c>
      <c r="L74" s="7">
        <v>1446.9588698968291</v>
      </c>
      <c r="M74" s="7">
        <v>4623.3773754127324</v>
      </c>
      <c r="N74" s="126">
        <f t="shared" ref="N74:N130" si="5">SUM(H74:M74)</f>
        <v>6418.6238758636173</v>
      </c>
      <c r="O74" s="26">
        <v>64.588630348443985</v>
      </c>
      <c r="P74" s="7">
        <v>69.289529845118523</v>
      </c>
      <c r="Q74" s="7">
        <v>9986.1516282527009</v>
      </c>
      <c r="R74" s="7">
        <v>238463.57262194157</v>
      </c>
      <c r="S74" s="7">
        <v>589525.71163749695</v>
      </c>
      <c r="T74" s="7">
        <v>635521.27030324936</v>
      </c>
      <c r="U74" s="126">
        <f t="shared" ref="U74:U130" si="6">SUM(O74:T74)</f>
        <v>1473630.584351134</v>
      </c>
    </row>
    <row r="75" spans="1:21">
      <c r="A75" s="37">
        <v>71</v>
      </c>
      <c r="B75" s="17"/>
      <c r="C75" s="16"/>
      <c r="D75" s="38" t="s">
        <v>40</v>
      </c>
      <c r="E75" s="49" t="s">
        <v>93</v>
      </c>
      <c r="F75" s="40"/>
      <c r="G75" s="111">
        <f t="shared" si="4"/>
        <v>633960.85158845922</v>
      </c>
      <c r="H75" s="26">
        <v>0</v>
      </c>
      <c r="I75" s="7">
        <v>0</v>
      </c>
      <c r="J75" s="7">
        <v>0</v>
      </c>
      <c r="K75" s="7">
        <v>0</v>
      </c>
      <c r="L75" s="7">
        <v>0</v>
      </c>
      <c r="M75" s="7">
        <v>0</v>
      </c>
      <c r="N75" s="126">
        <f t="shared" si="5"/>
        <v>0</v>
      </c>
      <c r="O75" s="26">
        <v>163.74795860052109</v>
      </c>
      <c r="P75" s="7">
        <v>135.38007377460599</v>
      </c>
      <c r="Q75" s="7">
        <v>4495.468544756528</v>
      </c>
      <c r="R75" s="7">
        <v>86725.725051470101</v>
      </c>
      <c r="S75" s="7">
        <v>264076.50841104984</v>
      </c>
      <c r="T75" s="7">
        <v>278364.02154880762</v>
      </c>
      <c r="U75" s="126">
        <f t="shared" si="6"/>
        <v>633960.85158845922</v>
      </c>
    </row>
    <row r="76" spans="1:21">
      <c r="A76" s="37">
        <v>72</v>
      </c>
      <c r="B76" s="17"/>
      <c r="C76" s="16"/>
      <c r="D76" s="38" t="s">
        <v>54</v>
      </c>
      <c r="E76" s="49" t="s">
        <v>94</v>
      </c>
      <c r="F76" s="40"/>
      <c r="G76" s="111">
        <f t="shared" si="4"/>
        <v>146767.96029224677</v>
      </c>
      <c r="H76" s="26">
        <v>0</v>
      </c>
      <c r="I76" s="7">
        <v>0</v>
      </c>
      <c r="J76" s="7">
        <v>0</v>
      </c>
      <c r="K76" s="7">
        <v>0</v>
      </c>
      <c r="L76" s="7">
        <v>0</v>
      </c>
      <c r="M76" s="7">
        <v>0</v>
      </c>
      <c r="N76" s="126">
        <f t="shared" si="5"/>
        <v>0</v>
      </c>
      <c r="O76" s="26">
        <v>5.975758284330368</v>
      </c>
      <c r="P76" s="7">
        <v>4.8603922408074141</v>
      </c>
      <c r="Q76" s="7">
        <v>348.89859026914928</v>
      </c>
      <c r="R76" s="7">
        <v>6856.0305288545787</v>
      </c>
      <c r="S76" s="7">
        <v>43646.447839871049</v>
      </c>
      <c r="T76" s="7">
        <v>95905.74718272686</v>
      </c>
      <c r="U76" s="126">
        <f t="shared" si="6"/>
        <v>146767.96029224677</v>
      </c>
    </row>
    <row r="77" spans="1:21">
      <c r="A77" s="37">
        <v>73</v>
      </c>
      <c r="B77" s="17"/>
      <c r="C77" s="16"/>
      <c r="D77" s="38" t="s">
        <v>59</v>
      </c>
      <c r="E77" s="49" t="s">
        <v>95</v>
      </c>
      <c r="F77" s="40"/>
      <c r="G77" s="111">
        <f t="shared" si="4"/>
        <v>303329.21695999091</v>
      </c>
      <c r="H77" s="26">
        <v>0</v>
      </c>
      <c r="I77" s="7">
        <v>0</v>
      </c>
      <c r="J77" s="7">
        <v>0</v>
      </c>
      <c r="K77" s="7">
        <v>0</v>
      </c>
      <c r="L77" s="7">
        <v>0</v>
      </c>
      <c r="M77" s="7">
        <v>0</v>
      </c>
      <c r="N77" s="126">
        <f t="shared" si="5"/>
        <v>0</v>
      </c>
      <c r="O77" s="26">
        <v>422.91016287356615</v>
      </c>
      <c r="P77" s="7">
        <v>302.81736937351525</v>
      </c>
      <c r="Q77" s="7">
        <v>2981.3911167517072</v>
      </c>
      <c r="R77" s="7">
        <v>27993.355889722705</v>
      </c>
      <c r="S77" s="7">
        <v>109018.52425014973</v>
      </c>
      <c r="T77" s="7">
        <v>162610.21817111969</v>
      </c>
      <c r="U77" s="126">
        <f t="shared" si="6"/>
        <v>303329.21695999091</v>
      </c>
    </row>
    <row r="78" spans="1:21">
      <c r="A78" s="37">
        <v>74</v>
      </c>
      <c r="B78" s="17"/>
      <c r="C78" s="16"/>
      <c r="D78" s="38" t="s">
        <v>96</v>
      </c>
      <c r="E78" s="49" t="s">
        <v>97</v>
      </c>
      <c r="F78" s="40"/>
      <c r="G78" s="111">
        <f t="shared" si="4"/>
        <v>1263805.9392883247</v>
      </c>
      <c r="H78" s="26">
        <v>8.8344530761241913</v>
      </c>
      <c r="I78" s="7">
        <v>2.7342497482895851</v>
      </c>
      <c r="J78" s="7">
        <v>902.66814907919616</v>
      </c>
      <c r="K78" s="7">
        <v>2422.1896249987185</v>
      </c>
      <c r="L78" s="7">
        <v>118921.4808409214</v>
      </c>
      <c r="M78" s="7">
        <v>1141548.0319705009</v>
      </c>
      <c r="N78" s="126">
        <f t="shared" si="5"/>
        <v>1263805.9392883247</v>
      </c>
      <c r="O78" s="26">
        <v>0</v>
      </c>
      <c r="P78" s="7">
        <v>0</v>
      </c>
      <c r="Q78" s="7">
        <v>0</v>
      </c>
      <c r="R78" s="7">
        <v>0</v>
      </c>
      <c r="S78" s="7">
        <v>0</v>
      </c>
      <c r="T78" s="7">
        <v>0</v>
      </c>
      <c r="U78" s="126">
        <f t="shared" si="6"/>
        <v>0</v>
      </c>
    </row>
    <row r="79" spans="1:21">
      <c r="A79" s="37">
        <v>75</v>
      </c>
      <c r="B79" s="17"/>
      <c r="C79" s="16"/>
      <c r="D79" s="38" t="s">
        <v>98</v>
      </c>
      <c r="E79" s="49" t="s">
        <v>99</v>
      </c>
      <c r="F79" s="40"/>
      <c r="G79" s="111">
        <f t="shared" si="4"/>
        <v>513989.02673181472</v>
      </c>
      <c r="H79" s="26">
        <v>205.61906307190657</v>
      </c>
      <c r="I79" s="7">
        <v>186.06919836997986</v>
      </c>
      <c r="J79" s="7">
        <v>312.05049291264731</v>
      </c>
      <c r="K79" s="7">
        <v>5221.8894306533039</v>
      </c>
      <c r="L79" s="7">
        <v>57176.590589299798</v>
      </c>
      <c r="M79" s="7">
        <v>322688.65927869081</v>
      </c>
      <c r="N79" s="126">
        <f t="shared" si="5"/>
        <v>385790.87805299845</v>
      </c>
      <c r="O79" s="26">
        <v>101.36075265705585</v>
      </c>
      <c r="P79" s="7">
        <v>80.450410678982735</v>
      </c>
      <c r="Q79" s="7">
        <v>159.47009298333069</v>
      </c>
      <c r="R79" s="7">
        <v>2145.743097057566</v>
      </c>
      <c r="S79" s="7">
        <v>19684.208349898458</v>
      </c>
      <c r="T79" s="7">
        <v>106026.91597554088</v>
      </c>
      <c r="U79" s="126">
        <f t="shared" si="6"/>
        <v>128198.14867881627</v>
      </c>
    </row>
    <row r="80" spans="1:21">
      <c r="A80" s="37">
        <v>76</v>
      </c>
      <c r="B80" s="17"/>
      <c r="C80" s="16"/>
      <c r="D80" s="38" t="s">
        <v>100</v>
      </c>
      <c r="E80" s="49" t="s">
        <v>101</v>
      </c>
      <c r="F80" s="40"/>
      <c r="G80" s="111">
        <f t="shared" si="4"/>
        <v>764923.76420816779</v>
      </c>
      <c r="H80" s="26">
        <v>2772.3553900670668</v>
      </c>
      <c r="I80" s="7">
        <v>4052.7203963426873</v>
      </c>
      <c r="J80" s="7">
        <v>9609.6277280040085</v>
      </c>
      <c r="K80" s="7">
        <v>30326.35371273756</v>
      </c>
      <c r="L80" s="7">
        <v>116446.00907671452</v>
      </c>
      <c r="M80" s="7">
        <v>270423.33230578899</v>
      </c>
      <c r="N80" s="126">
        <f t="shared" si="5"/>
        <v>433630.39860965486</v>
      </c>
      <c r="O80" s="26">
        <v>1943.5317772814305</v>
      </c>
      <c r="P80" s="7">
        <v>2655.9238347164355</v>
      </c>
      <c r="Q80" s="7">
        <v>6387.8689113450237</v>
      </c>
      <c r="R80" s="7">
        <v>19115.435004889965</v>
      </c>
      <c r="S80" s="7">
        <v>78177.217658162117</v>
      </c>
      <c r="T80" s="7">
        <v>223013.38841211796</v>
      </c>
      <c r="U80" s="126">
        <f t="shared" si="6"/>
        <v>331293.36559851293</v>
      </c>
    </row>
    <row r="81" spans="1:21">
      <c r="A81" s="37">
        <v>77</v>
      </c>
      <c r="B81" s="10"/>
      <c r="C81" s="16"/>
      <c r="D81" s="38" t="s">
        <v>102</v>
      </c>
      <c r="E81" s="49" t="s">
        <v>103</v>
      </c>
      <c r="F81" s="40"/>
      <c r="G81" s="111">
        <f t="shared" si="4"/>
        <v>511909.12325905706</v>
      </c>
      <c r="H81" s="26">
        <v>4680.3266003548633</v>
      </c>
      <c r="I81" s="7">
        <v>5455.0878913514316</v>
      </c>
      <c r="J81" s="7">
        <v>14238.671837590635</v>
      </c>
      <c r="K81" s="7">
        <v>21178.175782516599</v>
      </c>
      <c r="L81" s="7">
        <v>64323.199388340116</v>
      </c>
      <c r="M81" s="7">
        <v>184414.70220452547</v>
      </c>
      <c r="N81" s="126">
        <f t="shared" si="5"/>
        <v>294290.16370467911</v>
      </c>
      <c r="O81" s="26">
        <v>2877.8009326271713</v>
      </c>
      <c r="P81" s="7">
        <v>3435.3639878444374</v>
      </c>
      <c r="Q81" s="7">
        <v>7550.7154642865062</v>
      </c>
      <c r="R81" s="7">
        <v>17847.565640944988</v>
      </c>
      <c r="S81" s="7">
        <v>48948.428416222334</v>
      </c>
      <c r="T81" s="7">
        <v>136959.08511245251</v>
      </c>
      <c r="U81" s="126">
        <f t="shared" si="6"/>
        <v>217618.95955437794</v>
      </c>
    </row>
    <row r="82" spans="1:21">
      <c r="A82" s="37">
        <v>78</v>
      </c>
      <c r="B82" s="12"/>
      <c r="C82" s="11"/>
      <c r="D82" s="50"/>
      <c r="E82" s="9" t="s">
        <v>104</v>
      </c>
      <c r="F82" s="46"/>
      <c r="G82" s="111">
        <f t="shared" si="4"/>
        <v>2965898.0754900929</v>
      </c>
      <c r="H82" s="26">
        <v>12756.193605111446</v>
      </c>
      <c r="I82" s="7">
        <v>9303.2442491948605</v>
      </c>
      <c r="J82" s="7">
        <v>38353.10405908525</v>
      </c>
      <c r="K82" s="7">
        <v>122829.7489823401</v>
      </c>
      <c r="L82" s="7">
        <v>490318.09422850609</v>
      </c>
      <c r="M82" s="7">
        <v>981900.93257141113</v>
      </c>
      <c r="N82" s="126">
        <f t="shared" si="5"/>
        <v>1655461.3176956489</v>
      </c>
      <c r="O82" s="26">
        <v>10243.630883372156</v>
      </c>
      <c r="P82" s="7">
        <v>9161.7500415742397</v>
      </c>
      <c r="Q82" s="7">
        <v>25706.717981634662</v>
      </c>
      <c r="R82" s="7">
        <v>90104.758769869804</v>
      </c>
      <c r="S82" s="7">
        <v>340186.80897891521</v>
      </c>
      <c r="T82" s="7">
        <v>835033.09113907814</v>
      </c>
      <c r="U82" s="126">
        <f t="shared" si="6"/>
        <v>1310436.7577944442</v>
      </c>
    </row>
    <row r="83" spans="1:21">
      <c r="A83" s="93">
        <v>79</v>
      </c>
      <c r="B83" s="94"/>
      <c r="C83" s="95" t="s">
        <v>61</v>
      </c>
      <c r="D83" s="96" t="s">
        <v>105</v>
      </c>
      <c r="E83" s="97"/>
      <c r="F83" s="98"/>
      <c r="G83" s="99">
        <f t="shared" si="4"/>
        <v>504445.05355428963</v>
      </c>
      <c r="H83" s="100">
        <v>1544.9064443616662</v>
      </c>
      <c r="I83" s="101">
        <v>1567.1836659163237</v>
      </c>
      <c r="J83" s="101">
        <v>4755.7665134537965</v>
      </c>
      <c r="K83" s="101">
        <v>12129.020258886099</v>
      </c>
      <c r="L83" s="101">
        <v>53135.423825338483</v>
      </c>
      <c r="M83" s="101">
        <v>194961.60233265162</v>
      </c>
      <c r="N83" s="127">
        <f t="shared" si="5"/>
        <v>268093.90304060798</v>
      </c>
      <c r="O83" s="100">
        <v>1762.9997922936163</v>
      </c>
      <c r="P83" s="101">
        <v>1609.5366862118244</v>
      </c>
      <c r="Q83" s="101">
        <v>2415.0566226767842</v>
      </c>
      <c r="R83" s="101">
        <v>12983.247755775112</v>
      </c>
      <c r="S83" s="101">
        <v>41476.650392189622</v>
      </c>
      <c r="T83" s="101">
        <v>176103.65926453471</v>
      </c>
      <c r="U83" s="127">
        <f t="shared" si="6"/>
        <v>236351.15051368167</v>
      </c>
    </row>
    <row r="84" spans="1:21">
      <c r="A84" s="93">
        <v>80</v>
      </c>
      <c r="B84" s="94"/>
      <c r="C84" s="95" t="s">
        <v>66</v>
      </c>
      <c r="D84" s="96" t="s">
        <v>106</v>
      </c>
      <c r="E84" s="97"/>
      <c r="F84" s="98"/>
      <c r="G84" s="99">
        <f t="shared" si="4"/>
        <v>5128558.8722970812</v>
      </c>
      <c r="H84" s="100">
        <v>757.04021151059715</v>
      </c>
      <c r="I84" s="101">
        <v>1286.0644055893645</v>
      </c>
      <c r="J84" s="101">
        <v>9723.8798361942172</v>
      </c>
      <c r="K84" s="101">
        <v>82546.566909015179</v>
      </c>
      <c r="L84" s="101">
        <v>523698.24080181122</v>
      </c>
      <c r="M84" s="101">
        <v>1380604.65645504</v>
      </c>
      <c r="N84" s="127">
        <f t="shared" si="5"/>
        <v>1998616.4486191606</v>
      </c>
      <c r="O84" s="100">
        <v>780.58174620829232</v>
      </c>
      <c r="P84" s="101">
        <v>1798.9214858325176</v>
      </c>
      <c r="Q84" s="101">
        <v>9623.9682054873556</v>
      </c>
      <c r="R84" s="101">
        <v>95240.595999523997</v>
      </c>
      <c r="S84" s="101">
        <v>700284.6197925806</v>
      </c>
      <c r="T84" s="101">
        <v>2322213.736448288</v>
      </c>
      <c r="U84" s="127">
        <f t="shared" si="6"/>
        <v>3129942.4236779208</v>
      </c>
    </row>
    <row r="85" spans="1:21">
      <c r="A85" s="93">
        <v>81</v>
      </c>
      <c r="B85" s="94"/>
      <c r="C85" s="95" t="s">
        <v>68</v>
      </c>
      <c r="D85" s="96" t="s">
        <v>107</v>
      </c>
      <c r="E85" s="97"/>
      <c r="F85" s="98"/>
      <c r="G85" s="99">
        <f t="shared" si="4"/>
        <v>728609.01040006033</v>
      </c>
      <c r="H85" s="100">
        <v>23306.159383705352</v>
      </c>
      <c r="I85" s="101">
        <v>13930.410644505173</v>
      </c>
      <c r="J85" s="101">
        <v>22223.235342219472</v>
      </c>
      <c r="K85" s="101">
        <v>23256.500483363867</v>
      </c>
      <c r="L85" s="101">
        <v>45804.47191619873</v>
      </c>
      <c r="M85" s="101">
        <v>178802.20697367191</v>
      </c>
      <c r="N85" s="127">
        <f t="shared" si="5"/>
        <v>307322.98474366451</v>
      </c>
      <c r="O85" s="100">
        <v>26200.784103892976</v>
      </c>
      <c r="P85" s="101">
        <v>25052.742357042618</v>
      </c>
      <c r="Q85" s="101">
        <v>49705.15143731609</v>
      </c>
      <c r="R85" s="101">
        <v>24369.170379072428</v>
      </c>
      <c r="S85" s="101">
        <v>43445.936575829983</v>
      </c>
      <c r="T85" s="101">
        <v>252512.24080324173</v>
      </c>
      <c r="U85" s="127">
        <f t="shared" si="6"/>
        <v>421286.02565639582</v>
      </c>
    </row>
    <row r="86" spans="1:21">
      <c r="A86" s="93">
        <v>82</v>
      </c>
      <c r="B86" s="94"/>
      <c r="C86" s="95" t="s">
        <v>74</v>
      </c>
      <c r="D86" s="96" t="s">
        <v>108</v>
      </c>
      <c r="E86" s="97"/>
      <c r="F86" s="98"/>
      <c r="G86" s="99">
        <f t="shared" si="4"/>
        <v>376977.75456265185</v>
      </c>
      <c r="H86" s="100">
        <v>2.6692736691718775</v>
      </c>
      <c r="I86" s="101">
        <v>48.569400981521085</v>
      </c>
      <c r="J86" s="101">
        <v>36051.19558122009</v>
      </c>
      <c r="K86" s="101">
        <v>85283.225482985377</v>
      </c>
      <c r="L86" s="101">
        <v>76866.809403777122</v>
      </c>
      <c r="M86" s="101">
        <v>74291.678925901651</v>
      </c>
      <c r="N86" s="127">
        <f t="shared" si="5"/>
        <v>272544.14806853491</v>
      </c>
      <c r="O86" s="100">
        <v>6.795522174692799</v>
      </c>
      <c r="P86" s="101">
        <v>131.45070688101509</v>
      </c>
      <c r="Q86" s="101">
        <v>8904.8916464932263</v>
      </c>
      <c r="R86" s="101">
        <v>20433.057044779882</v>
      </c>
      <c r="S86" s="101">
        <v>22059.467974381521</v>
      </c>
      <c r="T86" s="101">
        <v>52897.94359940663</v>
      </c>
      <c r="U86" s="127">
        <f t="shared" si="6"/>
        <v>104433.60649411698</v>
      </c>
    </row>
    <row r="87" spans="1:21">
      <c r="A87" s="37">
        <v>83</v>
      </c>
      <c r="B87" s="17"/>
      <c r="C87" s="16"/>
      <c r="D87" s="38" t="s">
        <v>8</v>
      </c>
      <c r="E87" s="49" t="s">
        <v>109</v>
      </c>
      <c r="F87" s="40"/>
      <c r="G87" s="111">
        <f t="shared" si="4"/>
        <v>0</v>
      </c>
      <c r="H87" s="26">
        <v>0</v>
      </c>
      <c r="I87" s="7">
        <v>0</v>
      </c>
      <c r="J87" s="7">
        <v>0</v>
      </c>
      <c r="K87" s="7">
        <v>0</v>
      </c>
      <c r="L87" s="7">
        <v>0</v>
      </c>
      <c r="M87" s="7">
        <v>0</v>
      </c>
      <c r="N87" s="126">
        <f t="shared" si="5"/>
        <v>0</v>
      </c>
      <c r="O87" s="26">
        <v>0</v>
      </c>
      <c r="P87" s="7">
        <v>0</v>
      </c>
      <c r="Q87" s="7">
        <v>0</v>
      </c>
      <c r="R87" s="7">
        <v>0</v>
      </c>
      <c r="S87" s="7">
        <v>0</v>
      </c>
      <c r="T87" s="7">
        <v>0</v>
      </c>
      <c r="U87" s="126">
        <f t="shared" si="6"/>
        <v>0</v>
      </c>
    </row>
    <row r="88" spans="1:21">
      <c r="A88" s="37">
        <v>84</v>
      </c>
      <c r="B88" s="17"/>
      <c r="C88" s="16"/>
      <c r="D88" s="38" t="s">
        <v>10</v>
      </c>
      <c r="E88" s="49" t="s">
        <v>110</v>
      </c>
      <c r="F88" s="40"/>
      <c r="G88" s="111">
        <f t="shared" si="4"/>
        <v>890.87979699298739</v>
      </c>
      <c r="H88" s="26">
        <v>0</v>
      </c>
      <c r="I88" s="7">
        <v>0</v>
      </c>
      <c r="J88" s="7">
        <v>2.7898336052894592</v>
      </c>
      <c r="K88" s="7">
        <v>24.950984414666891</v>
      </c>
      <c r="L88" s="7">
        <v>62.9462750852108</v>
      </c>
      <c r="M88" s="7">
        <v>221.17732012271881</v>
      </c>
      <c r="N88" s="126">
        <f t="shared" si="5"/>
        <v>311.86441322788596</v>
      </c>
      <c r="O88" s="26">
        <v>0</v>
      </c>
      <c r="P88" s="7">
        <v>0</v>
      </c>
      <c r="Q88" s="7">
        <v>3.1655268222093582</v>
      </c>
      <c r="R88" s="7">
        <v>18.751855410635471</v>
      </c>
      <c r="S88" s="7">
        <v>85.403183199465275</v>
      </c>
      <c r="T88" s="7">
        <v>471.69481833279133</v>
      </c>
      <c r="U88" s="126">
        <f t="shared" si="6"/>
        <v>579.01538376510143</v>
      </c>
    </row>
    <row r="89" spans="1:21">
      <c r="A89" s="37">
        <v>85</v>
      </c>
      <c r="B89" s="17"/>
      <c r="C89" s="16"/>
      <c r="D89" s="38" t="s">
        <v>22</v>
      </c>
      <c r="E89" s="49" t="s">
        <v>111</v>
      </c>
      <c r="F89" s="40"/>
      <c r="G89" s="111">
        <f t="shared" si="4"/>
        <v>6942.1213507093489</v>
      </c>
      <c r="H89" s="26">
        <v>0</v>
      </c>
      <c r="I89" s="7">
        <v>2.1049483418464661</v>
      </c>
      <c r="J89" s="7">
        <v>58.590923249721527</v>
      </c>
      <c r="K89" s="7">
        <v>321.75617139786482</v>
      </c>
      <c r="L89" s="7">
        <v>883.16996799409389</v>
      </c>
      <c r="M89" s="7">
        <v>1647.7619848400354</v>
      </c>
      <c r="N89" s="126">
        <f t="shared" si="5"/>
        <v>2913.3839958235621</v>
      </c>
      <c r="O89" s="26">
        <v>0</v>
      </c>
      <c r="P89" s="7">
        <v>1.8144610077142715</v>
      </c>
      <c r="Q89" s="7">
        <v>15.011790230870247</v>
      </c>
      <c r="R89" s="7">
        <v>140.51913414523005</v>
      </c>
      <c r="S89" s="7">
        <v>606.71945238113403</v>
      </c>
      <c r="T89" s="7">
        <v>3264.6725171208382</v>
      </c>
      <c r="U89" s="126">
        <f t="shared" si="6"/>
        <v>4028.7373548857868</v>
      </c>
    </row>
    <row r="90" spans="1:21">
      <c r="A90" s="37">
        <v>86</v>
      </c>
      <c r="B90" s="17"/>
      <c r="C90" s="16"/>
      <c r="D90" s="38" t="s">
        <v>24</v>
      </c>
      <c r="E90" s="49" t="s">
        <v>112</v>
      </c>
      <c r="F90" s="40"/>
      <c r="G90" s="111">
        <f t="shared" si="4"/>
        <v>162312.31519253389</v>
      </c>
      <c r="H90" s="26">
        <v>0</v>
      </c>
      <c r="I90" s="7">
        <v>0</v>
      </c>
      <c r="J90" s="7">
        <v>6279.9250488802791</v>
      </c>
      <c r="K90" s="7">
        <v>40428.483102664351</v>
      </c>
      <c r="L90" s="7">
        <v>51712.317213818431</v>
      </c>
      <c r="M90" s="7">
        <v>32664.851624559611</v>
      </c>
      <c r="N90" s="126">
        <f t="shared" si="5"/>
        <v>131085.57698992267</v>
      </c>
      <c r="O90" s="26">
        <v>0</v>
      </c>
      <c r="P90" s="7">
        <v>0</v>
      </c>
      <c r="Q90" s="7">
        <v>1164.0047033207957</v>
      </c>
      <c r="R90" s="7">
        <v>6374.2473335843533</v>
      </c>
      <c r="S90" s="7">
        <v>8785.0463703759015</v>
      </c>
      <c r="T90" s="7">
        <v>14903.439795330167</v>
      </c>
      <c r="U90" s="126">
        <f t="shared" si="6"/>
        <v>31226.738202611217</v>
      </c>
    </row>
    <row r="91" spans="1:21">
      <c r="A91" s="37">
        <v>87</v>
      </c>
      <c r="B91" s="17"/>
      <c r="C91" s="16"/>
      <c r="D91" s="38" t="s">
        <v>26</v>
      </c>
      <c r="E91" s="49" t="s">
        <v>113</v>
      </c>
      <c r="F91" s="40"/>
      <c r="G91" s="111">
        <f t="shared" si="4"/>
        <v>203849.76676910016</v>
      </c>
      <c r="H91" s="26">
        <v>2.669273669171877</v>
      </c>
      <c r="I91" s="7">
        <v>0</v>
      </c>
      <c r="J91" s="7">
        <v>29578.360987637192</v>
      </c>
      <c r="K91" s="7">
        <v>44222.428478009999</v>
      </c>
      <c r="L91" s="7">
        <v>23926.112316802144</v>
      </c>
      <c r="M91" s="7">
        <v>39385.190167024732</v>
      </c>
      <c r="N91" s="126">
        <f t="shared" si="5"/>
        <v>137114.76122314326</v>
      </c>
      <c r="O91" s="26">
        <v>6.795522174692799</v>
      </c>
      <c r="P91" s="7">
        <v>0</v>
      </c>
      <c r="Q91" s="7">
        <v>7190.167204647325</v>
      </c>
      <c r="R91" s="7">
        <v>13283.027541881427</v>
      </c>
      <c r="S91" s="7">
        <v>12374.775181343779</v>
      </c>
      <c r="T91" s="7">
        <v>33880.240095909685</v>
      </c>
      <c r="U91" s="126">
        <f t="shared" si="6"/>
        <v>66735.005545956912</v>
      </c>
    </row>
    <row r="92" spans="1:21">
      <c r="A92" s="37">
        <v>88</v>
      </c>
      <c r="B92" s="17"/>
      <c r="C92" s="16"/>
      <c r="D92" s="38" t="s">
        <v>32</v>
      </c>
      <c r="E92" s="49" t="s">
        <v>114</v>
      </c>
      <c r="F92" s="40"/>
      <c r="G92" s="111">
        <f t="shared" si="4"/>
        <v>0</v>
      </c>
      <c r="H92" s="26">
        <v>0</v>
      </c>
      <c r="I92" s="7">
        <v>0</v>
      </c>
      <c r="J92" s="7">
        <v>0</v>
      </c>
      <c r="K92" s="7">
        <v>0</v>
      </c>
      <c r="L92" s="7">
        <v>0</v>
      </c>
      <c r="M92" s="7">
        <v>0</v>
      </c>
      <c r="N92" s="126">
        <f t="shared" si="5"/>
        <v>0</v>
      </c>
      <c r="O92" s="26">
        <v>0</v>
      </c>
      <c r="P92" s="7">
        <v>0</v>
      </c>
      <c r="Q92" s="7">
        <v>0</v>
      </c>
      <c r="R92" s="7">
        <v>0</v>
      </c>
      <c r="S92" s="7">
        <v>0</v>
      </c>
      <c r="T92" s="7">
        <v>0</v>
      </c>
      <c r="U92" s="126">
        <f t="shared" si="6"/>
        <v>0</v>
      </c>
    </row>
    <row r="93" spans="1:21">
      <c r="A93" s="37">
        <v>89</v>
      </c>
      <c r="B93" s="17"/>
      <c r="C93" s="16"/>
      <c r="D93" s="38" t="s">
        <v>34</v>
      </c>
      <c r="E93" s="49" t="s">
        <v>115</v>
      </c>
      <c r="F93" s="40"/>
      <c r="G93" s="111">
        <f t="shared" si="4"/>
        <v>1431.0287531222132</v>
      </c>
      <c r="H93" s="26">
        <v>0</v>
      </c>
      <c r="I93" s="7">
        <v>31.12056595680906</v>
      </c>
      <c r="J93" s="7">
        <v>69.68439266727728</v>
      </c>
      <c r="K93" s="7">
        <v>171.55744596483419</v>
      </c>
      <c r="L93" s="7">
        <v>0</v>
      </c>
      <c r="M93" s="7">
        <v>0</v>
      </c>
      <c r="N93" s="126">
        <f t="shared" si="5"/>
        <v>272.36240458892053</v>
      </c>
      <c r="O93" s="26">
        <v>0</v>
      </c>
      <c r="P93" s="7">
        <v>120.43461126986472</v>
      </c>
      <c r="Q93" s="7">
        <v>497.29210923663049</v>
      </c>
      <c r="R93" s="7">
        <v>540.93962802679744</v>
      </c>
      <c r="S93" s="7">
        <v>0</v>
      </c>
      <c r="T93" s="7">
        <v>0</v>
      </c>
      <c r="U93" s="126">
        <f t="shared" si="6"/>
        <v>1158.6663485332926</v>
      </c>
    </row>
    <row r="94" spans="1:21">
      <c r="A94" s="37">
        <v>90</v>
      </c>
      <c r="B94" s="17"/>
      <c r="C94" s="16"/>
      <c r="D94" s="38" t="s">
        <v>36</v>
      </c>
      <c r="E94" s="49" t="s">
        <v>116</v>
      </c>
      <c r="F94" s="40"/>
      <c r="G94" s="111">
        <f t="shared" si="4"/>
        <v>0</v>
      </c>
      <c r="H94" s="26">
        <v>0</v>
      </c>
      <c r="I94" s="7">
        <v>0</v>
      </c>
      <c r="J94" s="7">
        <v>0</v>
      </c>
      <c r="K94" s="7">
        <v>0</v>
      </c>
      <c r="L94" s="7">
        <v>0</v>
      </c>
      <c r="M94" s="7">
        <v>0</v>
      </c>
      <c r="N94" s="126">
        <f t="shared" si="5"/>
        <v>0</v>
      </c>
      <c r="O94" s="26">
        <v>0</v>
      </c>
      <c r="P94" s="7">
        <v>0</v>
      </c>
      <c r="Q94" s="7">
        <v>0</v>
      </c>
      <c r="R94" s="7">
        <v>0</v>
      </c>
      <c r="S94" s="7">
        <v>0</v>
      </c>
      <c r="T94" s="7">
        <v>0</v>
      </c>
      <c r="U94" s="126">
        <f t="shared" si="6"/>
        <v>0</v>
      </c>
    </row>
    <row r="95" spans="1:21">
      <c r="A95" s="37">
        <v>91</v>
      </c>
      <c r="B95" s="17"/>
      <c r="C95" s="16"/>
      <c r="D95" s="38" t="s">
        <v>38</v>
      </c>
      <c r="E95" s="49" t="s">
        <v>117</v>
      </c>
      <c r="F95" s="40"/>
      <c r="G95" s="111">
        <f t="shared" si="4"/>
        <v>0</v>
      </c>
      <c r="H95" s="26">
        <v>0</v>
      </c>
      <c r="I95" s="7">
        <v>0</v>
      </c>
      <c r="J95" s="7">
        <v>0</v>
      </c>
      <c r="K95" s="7">
        <v>0</v>
      </c>
      <c r="L95" s="7">
        <v>0</v>
      </c>
      <c r="M95" s="7">
        <v>0</v>
      </c>
      <c r="N95" s="126">
        <f t="shared" si="5"/>
        <v>0</v>
      </c>
      <c r="O95" s="26">
        <v>0</v>
      </c>
      <c r="P95" s="7">
        <v>0</v>
      </c>
      <c r="Q95" s="7">
        <v>0</v>
      </c>
      <c r="R95" s="7">
        <v>0</v>
      </c>
      <c r="S95" s="7">
        <v>0</v>
      </c>
      <c r="T95" s="7">
        <v>0</v>
      </c>
      <c r="U95" s="126">
        <f t="shared" si="6"/>
        <v>0</v>
      </c>
    </row>
    <row r="96" spans="1:21">
      <c r="A96" s="37">
        <v>92</v>
      </c>
      <c r="B96" s="17"/>
      <c r="C96" s="16"/>
      <c r="D96" s="38" t="s">
        <v>40</v>
      </c>
      <c r="E96" s="49" t="s">
        <v>118</v>
      </c>
      <c r="F96" s="40"/>
      <c r="G96" s="111">
        <f t="shared" si="4"/>
        <v>1551.6448174081743</v>
      </c>
      <c r="H96" s="26">
        <v>0</v>
      </c>
      <c r="I96" s="7">
        <v>15.343886390328407</v>
      </c>
      <c r="J96" s="7">
        <v>61.844553351402283</v>
      </c>
      <c r="K96" s="7">
        <v>114.04930704087019</v>
      </c>
      <c r="L96" s="7">
        <v>282.26428623497486</v>
      </c>
      <c r="M96" s="7">
        <v>372.69906989485025</v>
      </c>
      <c r="N96" s="126">
        <f t="shared" si="5"/>
        <v>846.20110291242599</v>
      </c>
      <c r="O96" s="26">
        <v>0</v>
      </c>
      <c r="P96" s="7">
        <v>9.2016284167766571</v>
      </c>
      <c r="Q96" s="7">
        <v>35.25046618282795</v>
      </c>
      <c r="R96" s="7">
        <v>75.571801275014877</v>
      </c>
      <c r="S96" s="7">
        <v>207.52390542253852</v>
      </c>
      <c r="T96" s="7">
        <v>377.89591319859028</v>
      </c>
      <c r="U96" s="126">
        <f t="shared" si="6"/>
        <v>705.44371449574828</v>
      </c>
    </row>
    <row r="97" spans="1:21">
      <c r="A97" s="37">
        <v>93</v>
      </c>
      <c r="B97" s="17"/>
      <c r="C97" s="16"/>
      <c r="D97" s="38" t="s">
        <v>54</v>
      </c>
      <c r="E97" s="49" t="s">
        <v>119</v>
      </c>
      <c r="F97" s="40"/>
      <c r="G97" s="111">
        <f t="shared" si="4"/>
        <v>0</v>
      </c>
      <c r="H97" s="26">
        <v>0</v>
      </c>
      <c r="I97" s="7">
        <v>0</v>
      </c>
      <c r="J97" s="7">
        <v>0</v>
      </c>
      <c r="K97" s="7">
        <v>0</v>
      </c>
      <c r="L97" s="7">
        <v>0</v>
      </c>
      <c r="M97" s="7">
        <v>0</v>
      </c>
      <c r="N97" s="126">
        <f t="shared" si="5"/>
        <v>0</v>
      </c>
      <c r="O97" s="26">
        <v>0</v>
      </c>
      <c r="P97" s="7">
        <v>0</v>
      </c>
      <c r="Q97" s="7">
        <v>0</v>
      </c>
      <c r="R97" s="7">
        <v>0</v>
      </c>
      <c r="S97" s="7">
        <v>0</v>
      </c>
      <c r="T97" s="7">
        <v>0</v>
      </c>
      <c r="U97" s="126">
        <f t="shared" si="6"/>
        <v>0</v>
      </c>
    </row>
    <row r="98" spans="1:21">
      <c r="A98" s="93">
        <v>94</v>
      </c>
      <c r="B98" s="102"/>
      <c r="C98" s="95" t="s">
        <v>120</v>
      </c>
      <c r="D98" s="96" t="s">
        <v>121</v>
      </c>
      <c r="E98" s="97"/>
      <c r="F98" s="98"/>
      <c r="G98" s="99">
        <f t="shared" si="4"/>
        <v>8348100.0551950857</v>
      </c>
      <c r="H98" s="100">
        <v>7088.6372708209965</v>
      </c>
      <c r="I98" s="101">
        <v>10528.192814409733</v>
      </c>
      <c r="J98" s="101">
        <v>36298.429894912988</v>
      </c>
      <c r="K98" s="101">
        <v>42629.414241932333</v>
      </c>
      <c r="L98" s="101">
        <v>145745.37096107006</v>
      </c>
      <c r="M98" s="101">
        <v>2933580.2343025208</v>
      </c>
      <c r="N98" s="127">
        <f t="shared" si="5"/>
        <v>3175870.2794856667</v>
      </c>
      <c r="O98" s="100">
        <v>8488.7913519041031</v>
      </c>
      <c r="P98" s="101">
        <v>9894.8618237663759</v>
      </c>
      <c r="Q98" s="101">
        <v>21283.809416340664</v>
      </c>
      <c r="R98" s="101">
        <v>28361.662177704275</v>
      </c>
      <c r="S98" s="101">
        <v>156326.15691447258</v>
      </c>
      <c r="T98" s="101">
        <v>4947874.4940252304</v>
      </c>
      <c r="U98" s="127">
        <f t="shared" si="6"/>
        <v>5172229.7757094186</v>
      </c>
    </row>
    <row r="99" spans="1:21">
      <c r="A99" s="37">
        <v>95</v>
      </c>
      <c r="B99" s="10"/>
      <c r="C99" s="11"/>
      <c r="D99" s="38" t="s">
        <v>8</v>
      </c>
      <c r="E99" s="49" t="s">
        <v>122</v>
      </c>
      <c r="F99" s="51"/>
      <c r="G99" s="111">
        <f t="shared" si="4"/>
        <v>7258228.63861431</v>
      </c>
      <c r="H99" s="26">
        <v>0</v>
      </c>
      <c r="I99" s="7">
        <v>32.990823686122894</v>
      </c>
      <c r="J99" s="7">
        <v>52.633393913507462</v>
      </c>
      <c r="K99" s="7">
        <v>1151.3159329877235</v>
      </c>
      <c r="L99" s="7">
        <v>79295.386023368686</v>
      </c>
      <c r="M99" s="7">
        <v>2500649.3256442547</v>
      </c>
      <c r="N99" s="126">
        <f t="shared" si="5"/>
        <v>2581181.6518182107</v>
      </c>
      <c r="O99" s="26">
        <v>0</v>
      </c>
      <c r="P99" s="7">
        <v>21.589712426066399</v>
      </c>
      <c r="Q99" s="7">
        <v>34.942666757851839</v>
      </c>
      <c r="R99" s="7">
        <v>1164.3508913582191</v>
      </c>
      <c r="S99" s="7">
        <v>101490.49805847555</v>
      </c>
      <c r="T99" s="7">
        <v>4574335.6054670811</v>
      </c>
      <c r="U99" s="126">
        <f t="shared" si="6"/>
        <v>4677046.9867960988</v>
      </c>
    </row>
    <row r="100" spans="1:21">
      <c r="A100" s="37">
        <v>96</v>
      </c>
      <c r="B100" s="10"/>
      <c r="C100" s="11"/>
      <c r="D100" s="38" t="s">
        <v>10</v>
      </c>
      <c r="E100" s="49" t="s">
        <v>123</v>
      </c>
      <c r="F100" s="51"/>
      <c r="G100" s="111">
        <f t="shared" si="4"/>
        <v>612528.42134944</v>
      </c>
      <c r="H100" s="26">
        <v>0</v>
      </c>
      <c r="I100" s="7">
        <v>0.19022886455059052</v>
      </c>
      <c r="J100" s="7">
        <v>29.270195184923068</v>
      </c>
      <c r="K100" s="7">
        <v>812.67870587715879</v>
      </c>
      <c r="L100" s="7">
        <v>15116.899156175554</v>
      </c>
      <c r="M100" s="7">
        <v>327097.05885189772</v>
      </c>
      <c r="N100" s="126">
        <f t="shared" si="5"/>
        <v>343056.0971379999</v>
      </c>
      <c r="O100" s="26">
        <v>0</v>
      </c>
      <c r="P100" s="7">
        <v>0.83815151453018188</v>
      </c>
      <c r="Q100" s="7">
        <v>23.82407525586504</v>
      </c>
      <c r="R100" s="7">
        <v>650.10213007288985</v>
      </c>
      <c r="S100" s="7">
        <v>11083.397530585527</v>
      </c>
      <c r="T100" s="7">
        <v>257714.16232401133</v>
      </c>
      <c r="U100" s="126">
        <f t="shared" si="6"/>
        <v>269472.32421144017</v>
      </c>
    </row>
    <row r="101" spans="1:21">
      <c r="A101" s="37">
        <v>97</v>
      </c>
      <c r="B101" s="10"/>
      <c r="C101" s="11"/>
      <c r="D101" s="38" t="s">
        <v>22</v>
      </c>
      <c r="E101" s="49" t="s">
        <v>124</v>
      </c>
      <c r="F101" s="51"/>
      <c r="G101" s="111">
        <f t="shared" si="4"/>
        <v>206361.31142025423</v>
      </c>
      <c r="H101" s="26">
        <v>4814.2649419537338</v>
      </c>
      <c r="I101" s="7">
        <v>6094.5254125855863</v>
      </c>
      <c r="J101" s="7">
        <v>26467.958421982825</v>
      </c>
      <c r="K101" s="7">
        <v>26110.902675826102</v>
      </c>
      <c r="L101" s="7">
        <v>18756.3302555345</v>
      </c>
      <c r="M101" s="7">
        <v>30585.48134239763</v>
      </c>
      <c r="N101" s="126">
        <f t="shared" si="5"/>
        <v>112829.46305028038</v>
      </c>
      <c r="O101" s="26">
        <v>5822.8437768146687</v>
      </c>
      <c r="P101" s="7">
        <v>5351.5718063834429</v>
      </c>
      <c r="Q101" s="7">
        <v>13606.70477514714</v>
      </c>
      <c r="R101" s="7">
        <v>13780.619039513171</v>
      </c>
      <c r="S101" s="7">
        <v>14734.532360034063</v>
      </c>
      <c r="T101" s="7">
        <v>40235.576612081379</v>
      </c>
      <c r="U101" s="126">
        <f t="shared" si="6"/>
        <v>93531.848369973857</v>
      </c>
    </row>
    <row r="102" spans="1:21">
      <c r="A102" s="37">
        <v>98</v>
      </c>
      <c r="B102" s="17"/>
      <c r="C102" s="11"/>
      <c r="D102" s="38" t="s">
        <v>24</v>
      </c>
      <c r="E102" s="49" t="s">
        <v>125</v>
      </c>
      <c r="F102" s="51"/>
      <c r="G102" s="111">
        <f t="shared" si="4"/>
        <v>27493.671845969035</v>
      </c>
      <c r="H102" s="26">
        <v>0</v>
      </c>
      <c r="I102" s="7">
        <v>0.90581437945365906</v>
      </c>
      <c r="J102" s="7">
        <v>205.19255722127855</v>
      </c>
      <c r="K102" s="7">
        <v>2136.4041603193618</v>
      </c>
      <c r="L102" s="7">
        <v>3868.1914051184431</v>
      </c>
      <c r="M102" s="7">
        <v>4062.5111683150753</v>
      </c>
      <c r="N102" s="126">
        <f t="shared" si="5"/>
        <v>10273.205105353612</v>
      </c>
      <c r="O102" s="26">
        <v>0</v>
      </c>
      <c r="P102" s="7">
        <v>0.84915739297866821</v>
      </c>
      <c r="Q102" s="7">
        <v>544.24363510845069</v>
      </c>
      <c r="R102" s="7">
        <v>3260.5376768829301</v>
      </c>
      <c r="S102" s="7">
        <v>5924.6000768784434</v>
      </c>
      <c r="T102" s="7">
        <v>7490.2361943526193</v>
      </c>
      <c r="U102" s="126">
        <f t="shared" si="6"/>
        <v>17220.466740615422</v>
      </c>
    </row>
    <row r="103" spans="1:21">
      <c r="A103" s="37">
        <v>99</v>
      </c>
      <c r="B103" s="12"/>
      <c r="C103" s="12"/>
      <c r="D103" s="38" t="s">
        <v>26</v>
      </c>
      <c r="E103" s="49" t="s">
        <v>126</v>
      </c>
      <c r="F103" s="43"/>
      <c r="G103" s="111">
        <f t="shared" si="4"/>
        <v>19.65908158570528</v>
      </c>
      <c r="H103" s="26">
        <v>0</v>
      </c>
      <c r="I103" s="7">
        <v>0.17897585034370422</v>
      </c>
      <c r="J103" s="7">
        <v>0.29971156269311905</v>
      </c>
      <c r="K103" s="7">
        <v>1.445066511631012</v>
      </c>
      <c r="L103" s="7">
        <v>1.2027339041233063</v>
      </c>
      <c r="M103" s="7">
        <v>2.9768529683351517</v>
      </c>
      <c r="N103" s="126">
        <f t="shared" si="5"/>
        <v>6.1033407971262932</v>
      </c>
      <c r="O103" s="26">
        <v>0</v>
      </c>
      <c r="P103" s="7">
        <v>0.42009148001670837</v>
      </c>
      <c r="Q103" s="7">
        <v>0.79427580535411835</v>
      </c>
      <c r="R103" s="7">
        <v>2.467243604362011</v>
      </c>
      <c r="S103" s="7">
        <v>2.1307153180241585</v>
      </c>
      <c r="T103" s="7">
        <v>7.743414580821991</v>
      </c>
      <c r="U103" s="126">
        <f t="shared" si="6"/>
        <v>13.555740788578987</v>
      </c>
    </row>
    <row r="104" spans="1:21">
      <c r="A104" s="37">
        <v>100</v>
      </c>
      <c r="B104" s="12"/>
      <c r="C104" s="12"/>
      <c r="D104" s="38" t="s">
        <v>32</v>
      </c>
      <c r="E104" s="15" t="s">
        <v>127</v>
      </c>
      <c r="F104" s="43"/>
      <c r="G104" s="111">
        <f t="shared" si="4"/>
        <v>0</v>
      </c>
      <c r="H104" s="26">
        <v>0</v>
      </c>
      <c r="I104" s="7">
        <v>0</v>
      </c>
      <c r="J104" s="7">
        <v>0</v>
      </c>
      <c r="K104" s="7">
        <v>0</v>
      </c>
      <c r="L104" s="7">
        <v>0</v>
      </c>
      <c r="M104" s="7">
        <v>0</v>
      </c>
      <c r="N104" s="126">
        <f t="shared" si="5"/>
        <v>0</v>
      </c>
      <c r="O104" s="26">
        <v>0</v>
      </c>
      <c r="P104" s="7">
        <v>0</v>
      </c>
      <c r="Q104" s="7">
        <v>0</v>
      </c>
      <c r="R104" s="7">
        <v>0</v>
      </c>
      <c r="S104" s="7">
        <v>0</v>
      </c>
      <c r="T104" s="7">
        <v>0</v>
      </c>
      <c r="U104" s="126">
        <f t="shared" si="6"/>
        <v>0</v>
      </c>
    </row>
    <row r="105" spans="1:21">
      <c r="A105" s="37">
        <v>101</v>
      </c>
      <c r="B105" s="12"/>
      <c r="C105" s="12"/>
      <c r="D105" s="38" t="s">
        <v>34</v>
      </c>
      <c r="E105" s="15" t="s">
        <v>128</v>
      </c>
      <c r="F105" s="43"/>
      <c r="G105" s="111">
        <f t="shared" si="4"/>
        <v>243468.37820605823</v>
      </c>
      <c r="H105" s="26">
        <v>2274.3723644158381</v>
      </c>
      <c r="I105" s="7">
        <v>4399.4013735204935</v>
      </c>
      <c r="J105" s="7">
        <v>9543.0756433065981</v>
      </c>
      <c r="K105" s="7">
        <v>12416.667419482023</v>
      </c>
      <c r="L105" s="7">
        <v>28707.362117469311</v>
      </c>
      <c r="M105" s="7">
        <v>71182.906706668437</v>
      </c>
      <c r="N105" s="126">
        <f t="shared" si="5"/>
        <v>128523.78562486271</v>
      </c>
      <c r="O105" s="26">
        <v>2665.9476344133873</v>
      </c>
      <c r="P105" s="7">
        <v>4519.592910141444</v>
      </c>
      <c r="Q105" s="7">
        <v>7073.3000153000467</v>
      </c>
      <c r="R105" s="7">
        <v>9503.5849895682186</v>
      </c>
      <c r="S105" s="7">
        <v>23091.000113047659</v>
      </c>
      <c r="T105" s="7">
        <v>68091.166918724775</v>
      </c>
      <c r="U105" s="126">
        <f t="shared" si="6"/>
        <v>114944.59258119552</v>
      </c>
    </row>
    <row r="106" spans="1:21">
      <c r="A106" s="93">
        <v>102</v>
      </c>
      <c r="B106" s="94"/>
      <c r="C106" s="95" t="s">
        <v>129</v>
      </c>
      <c r="D106" s="96" t="s">
        <v>130</v>
      </c>
      <c r="E106" s="97"/>
      <c r="F106" s="98"/>
      <c r="G106" s="99">
        <f t="shared" si="4"/>
        <v>1044.098309610039</v>
      </c>
      <c r="H106" s="100">
        <v>0</v>
      </c>
      <c r="I106" s="101">
        <v>3.8965163826942444</v>
      </c>
      <c r="J106" s="101">
        <v>13.05417600646615</v>
      </c>
      <c r="K106" s="101">
        <v>18.211269587278366</v>
      </c>
      <c r="L106" s="101">
        <v>41.613250054419041</v>
      </c>
      <c r="M106" s="101">
        <v>357.92149426043034</v>
      </c>
      <c r="N106" s="127">
        <f t="shared" si="5"/>
        <v>434.69670629128814</v>
      </c>
      <c r="O106" s="100">
        <v>0</v>
      </c>
      <c r="P106" s="101">
        <v>3.7627092897891998</v>
      </c>
      <c r="Q106" s="101">
        <v>3.3816354125738144</v>
      </c>
      <c r="R106" s="101">
        <v>9.9130189046263695</v>
      </c>
      <c r="S106" s="101">
        <v>30.067075908184052</v>
      </c>
      <c r="T106" s="101">
        <v>562.27716380357742</v>
      </c>
      <c r="U106" s="127">
        <f t="shared" si="6"/>
        <v>609.40160331875086</v>
      </c>
    </row>
    <row r="107" spans="1:21">
      <c r="A107" s="93">
        <v>110</v>
      </c>
      <c r="B107" s="94"/>
      <c r="C107" s="95" t="s">
        <v>131</v>
      </c>
      <c r="D107" s="96" t="s">
        <v>132</v>
      </c>
      <c r="E107" s="97"/>
      <c r="F107" s="98"/>
      <c r="G107" s="99">
        <f t="shared" si="4"/>
        <v>32349075.482327402</v>
      </c>
      <c r="H107" s="100">
        <v>16616.061469922075</v>
      </c>
      <c r="I107" s="101">
        <v>13442.605471901596</v>
      </c>
      <c r="J107" s="101">
        <v>100039.23366141319</v>
      </c>
      <c r="K107" s="101">
        <v>596893.48211169243</v>
      </c>
      <c r="L107" s="101">
        <v>3339290.9741230011</v>
      </c>
      <c r="M107" s="101">
        <v>11615375.040428162</v>
      </c>
      <c r="N107" s="127">
        <f t="shared" si="5"/>
        <v>15681657.397266092</v>
      </c>
      <c r="O107" s="100">
        <v>16171.000039865496</v>
      </c>
      <c r="P107" s="101">
        <v>12917.869014861062</v>
      </c>
      <c r="Q107" s="101">
        <v>65877.049047775567</v>
      </c>
      <c r="R107" s="101">
        <v>291060.71395492554</v>
      </c>
      <c r="S107" s="101">
        <v>2023737.8462915421</v>
      </c>
      <c r="T107" s="101">
        <v>14257653.606712341</v>
      </c>
      <c r="U107" s="127">
        <f t="shared" si="6"/>
        <v>16667418.085061312</v>
      </c>
    </row>
    <row r="108" spans="1:21">
      <c r="A108" s="37">
        <v>111</v>
      </c>
      <c r="B108" s="10"/>
      <c r="C108" s="16"/>
      <c r="D108" s="38" t="s">
        <v>8</v>
      </c>
      <c r="E108" s="49" t="s">
        <v>133</v>
      </c>
      <c r="F108" s="40"/>
      <c r="G108" s="111">
        <f t="shared" si="4"/>
        <v>426042.85440152505</v>
      </c>
      <c r="H108" s="26">
        <v>1331.1325891296874</v>
      </c>
      <c r="I108" s="7">
        <v>2499.8824939331971</v>
      </c>
      <c r="J108" s="7">
        <v>6848.4729923997074</v>
      </c>
      <c r="K108" s="7">
        <v>14658.608903747052</v>
      </c>
      <c r="L108" s="7">
        <v>41706.731191210449</v>
      </c>
      <c r="M108" s="7">
        <v>101417.57893177867</v>
      </c>
      <c r="N108" s="126">
        <f t="shared" si="5"/>
        <v>168462.40710219875</v>
      </c>
      <c r="O108" s="26">
        <v>1266.0512209229719</v>
      </c>
      <c r="P108" s="7">
        <v>2530.649521870746</v>
      </c>
      <c r="Q108" s="7">
        <v>6489.0741207161918</v>
      </c>
      <c r="R108" s="7">
        <v>13490.277340557426</v>
      </c>
      <c r="S108" s="7">
        <v>47915.403815984726</v>
      </c>
      <c r="T108" s="7">
        <v>185888.99127927423</v>
      </c>
      <c r="U108" s="126">
        <f t="shared" si="6"/>
        <v>257580.4472993263</v>
      </c>
    </row>
    <row r="109" spans="1:21">
      <c r="A109" s="37">
        <v>112</v>
      </c>
      <c r="B109" s="17"/>
      <c r="C109" s="11"/>
      <c r="D109" s="52" t="s">
        <v>10</v>
      </c>
      <c r="E109" s="49" t="s">
        <v>134</v>
      </c>
      <c r="F109" s="51"/>
      <c r="G109" s="111">
        <f t="shared" si="4"/>
        <v>1910034.6998660199</v>
      </c>
      <c r="H109" s="26">
        <v>186.52085509252441</v>
      </c>
      <c r="I109" s="7">
        <v>138.55783799279016</v>
      </c>
      <c r="J109" s="7">
        <v>2979.3840236212127</v>
      </c>
      <c r="K109" s="7">
        <v>21081.879016894847</v>
      </c>
      <c r="L109" s="7">
        <v>129709.03131371737</v>
      </c>
      <c r="M109" s="7">
        <v>655890.49467456341</v>
      </c>
      <c r="N109" s="126">
        <f t="shared" si="5"/>
        <v>809985.86772188218</v>
      </c>
      <c r="O109" s="26">
        <v>144.84814097861624</v>
      </c>
      <c r="P109" s="7">
        <v>141.65371060228676</v>
      </c>
      <c r="Q109" s="7">
        <v>2815.7604539473032</v>
      </c>
      <c r="R109" s="7">
        <v>14671.63235893473</v>
      </c>
      <c r="S109" s="7">
        <v>116243.0641066432</v>
      </c>
      <c r="T109" s="7">
        <v>966031.87337303162</v>
      </c>
      <c r="U109" s="126">
        <f t="shared" si="6"/>
        <v>1100048.8321441377</v>
      </c>
    </row>
    <row r="110" spans="1:21">
      <c r="A110" s="37">
        <v>113</v>
      </c>
      <c r="B110" s="17"/>
      <c r="C110" s="16"/>
      <c r="D110" s="38" t="s">
        <v>22</v>
      </c>
      <c r="E110" s="49" t="s">
        <v>135</v>
      </c>
      <c r="F110" s="40"/>
      <c r="G110" s="111">
        <f t="shared" si="4"/>
        <v>16560299.477779217</v>
      </c>
      <c r="H110" s="26">
        <v>874.50618234868853</v>
      </c>
      <c r="I110" s="7">
        <v>687.72044359694701</v>
      </c>
      <c r="J110" s="7">
        <v>35865.043236762285</v>
      </c>
      <c r="K110" s="7">
        <v>334516.93640565872</v>
      </c>
      <c r="L110" s="7">
        <v>1847917.97397995</v>
      </c>
      <c r="M110" s="7">
        <v>5959759.6639404297</v>
      </c>
      <c r="N110" s="126">
        <f t="shared" si="5"/>
        <v>8179621.8441887461</v>
      </c>
      <c r="O110" s="26">
        <v>557.20476752779086</v>
      </c>
      <c r="P110" s="7">
        <v>499.12728021326166</v>
      </c>
      <c r="Q110" s="7">
        <v>18143.693143576384</v>
      </c>
      <c r="R110" s="7">
        <v>126110.80684447289</v>
      </c>
      <c r="S110" s="7">
        <v>1026705.3452558517</v>
      </c>
      <c r="T110" s="7">
        <v>7208661.4562988281</v>
      </c>
      <c r="U110" s="126">
        <f t="shared" si="6"/>
        <v>8380677.6335904701</v>
      </c>
    </row>
    <row r="111" spans="1:21">
      <c r="A111" s="37">
        <v>114</v>
      </c>
      <c r="B111" s="17"/>
      <c r="C111" s="16"/>
      <c r="D111" s="38" t="s">
        <v>24</v>
      </c>
      <c r="E111" s="49" t="s">
        <v>136</v>
      </c>
      <c r="F111" s="40"/>
      <c r="G111" s="111">
        <f t="shared" si="4"/>
        <v>10759496.076727405</v>
      </c>
      <c r="H111" s="26">
        <v>5540.8065800132463</v>
      </c>
      <c r="I111" s="7">
        <v>5018.7604431807995</v>
      </c>
      <c r="J111" s="7">
        <v>26530.347229994833</v>
      </c>
      <c r="K111" s="7">
        <v>157413.7665136382</v>
      </c>
      <c r="L111" s="7">
        <v>1101016.7341079712</v>
      </c>
      <c r="M111" s="7">
        <v>3959003.9854984283</v>
      </c>
      <c r="N111" s="126">
        <f t="shared" si="5"/>
        <v>5254524.400373226</v>
      </c>
      <c r="O111" s="26">
        <v>4759.561157189135</v>
      </c>
      <c r="P111" s="7">
        <v>4515.5241301031929</v>
      </c>
      <c r="Q111" s="7">
        <v>19042.947154540918</v>
      </c>
      <c r="R111" s="7">
        <v>99219.162252217531</v>
      </c>
      <c r="S111" s="7">
        <v>688181.60971951485</v>
      </c>
      <c r="T111" s="7">
        <v>4689252.8719406128</v>
      </c>
      <c r="U111" s="126">
        <f t="shared" si="6"/>
        <v>5504971.6763541782</v>
      </c>
    </row>
    <row r="112" spans="1:21">
      <c r="A112" s="37">
        <v>115</v>
      </c>
      <c r="B112" s="14"/>
      <c r="C112" s="16"/>
      <c r="D112" s="38" t="s">
        <v>26</v>
      </c>
      <c r="E112" s="49" t="s">
        <v>137</v>
      </c>
      <c r="F112" s="40"/>
      <c r="G112" s="111">
        <f t="shared" si="4"/>
        <v>542356.62814707798</v>
      </c>
      <c r="H112" s="26">
        <v>4060.3016181181883</v>
      </c>
      <c r="I112" s="7">
        <v>2046.6466274554841</v>
      </c>
      <c r="J112" s="7">
        <v>12743.879788111895</v>
      </c>
      <c r="K112" s="7">
        <v>28915.787031598389</v>
      </c>
      <c r="L112" s="7">
        <v>63633.135529994965</v>
      </c>
      <c r="M112" s="7">
        <v>176428.21400213242</v>
      </c>
      <c r="N112" s="126">
        <f t="shared" si="5"/>
        <v>287827.96459741134</v>
      </c>
      <c r="O112" s="26">
        <v>4383.5163316820981</v>
      </c>
      <c r="P112" s="7">
        <v>2041.9282062624115</v>
      </c>
      <c r="Q112" s="7">
        <v>7023.8439127411693</v>
      </c>
      <c r="R112" s="7">
        <v>12154.86294490844</v>
      </c>
      <c r="S112" s="7">
        <v>30321.210397332907</v>
      </c>
      <c r="T112" s="7">
        <v>198603.30175673962</v>
      </c>
      <c r="U112" s="126">
        <f t="shared" si="6"/>
        <v>254528.66354966664</v>
      </c>
    </row>
    <row r="113" spans="1:21">
      <c r="A113" s="37">
        <v>116</v>
      </c>
      <c r="B113" s="17"/>
      <c r="C113" s="12"/>
      <c r="D113" s="38" t="s">
        <v>32</v>
      </c>
      <c r="E113" s="14" t="s">
        <v>138</v>
      </c>
      <c r="F113" s="43"/>
      <c r="G113" s="111">
        <f t="shared" si="4"/>
        <v>2150845.849408763</v>
      </c>
      <c r="H113" s="26">
        <v>4622.7936695487006</v>
      </c>
      <c r="I113" s="7">
        <v>3051.0375116353389</v>
      </c>
      <c r="J113" s="7">
        <v>15072.106103370432</v>
      </c>
      <c r="K113" s="7">
        <v>40306.501390777528</v>
      </c>
      <c r="L113" s="7">
        <v>155307.34373760223</v>
      </c>
      <c r="M113" s="7">
        <v>762875.08799648285</v>
      </c>
      <c r="N113" s="126">
        <f t="shared" si="5"/>
        <v>981234.87040941708</v>
      </c>
      <c r="O113" s="26">
        <v>5059.8184588644654</v>
      </c>
      <c r="P113" s="7">
        <v>3188.9862226442965</v>
      </c>
      <c r="Q113" s="7">
        <v>12361.730297260452</v>
      </c>
      <c r="R113" s="7">
        <v>25413.970516182482</v>
      </c>
      <c r="S113" s="7">
        <v>114371.20905289054</v>
      </c>
      <c r="T113" s="7">
        <v>1009215.2644515038</v>
      </c>
      <c r="U113" s="126">
        <f t="shared" si="6"/>
        <v>1169610.978999346</v>
      </c>
    </row>
    <row r="114" spans="1:21">
      <c r="A114" s="93">
        <v>117</v>
      </c>
      <c r="B114" s="94"/>
      <c r="C114" s="95" t="s">
        <v>4</v>
      </c>
      <c r="D114" s="96" t="s">
        <v>139</v>
      </c>
      <c r="E114" s="97"/>
      <c r="F114" s="98"/>
      <c r="G114" s="99">
        <f t="shared" si="4"/>
        <v>8765670.153055042</v>
      </c>
      <c r="H114" s="100">
        <v>6029.355907106933</v>
      </c>
      <c r="I114" s="101">
        <v>5248.9824200132862</v>
      </c>
      <c r="J114" s="101">
        <v>19699.525942033157</v>
      </c>
      <c r="K114" s="101">
        <v>59590.996322512627</v>
      </c>
      <c r="L114" s="101">
        <v>539275.04828953743</v>
      </c>
      <c r="M114" s="101">
        <v>3500351.7813053131</v>
      </c>
      <c r="N114" s="127">
        <f t="shared" si="5"/>
        <v>4130195.6901865164</v>
      </c>
      <c r="O114" s="100">
        <v>6658.6402562291332</v>
      </c>
      <c r="P114" s="101">
        <v>6127.0431972985098</v>
      </c>
      <c r="Q114" s="101">
        <v>15684.403639996424</v>
      </c>
      <c r="R114" s="101">
        <v>56301.014488123357</v>
      </c>
      <c r="S114" s="101">
        <v>525175.52083945274</v>
      </c>
      <c r="T114" s="101">
        <v>4025527.8404474258</v>
      </c>
      <c r="U114" s="127">
        <f t="shared" si="6"/>
        <v>4635474.4628685256</v>
      </c>
    </row>
    <row r="115" spans="1:21">
      <c r="A115" s="37">
        <v>118</v>
      </c>
      <c r="B115" s="17"/>
      <c r="C115" s="16"/>
      <c r="D115" s="38" t="s">
        <v>8</v>
      </c>
      <c r="E115" s="49" t="s">
        <v>140</v>
      </c>
      <c r="F115" s="40"/>
      <c r="G115" s="111">
        <f t="shared" si="4"/>
        <v>7053056.9176697172</v>
      </c>
      <c r="H115" s="26">
        <v>1039.7153716693988</v>
      </c>
      <c r="I115" s="7">
        <v>619.92183514102362</v>
      </c>
      <c r="J115" s="7">
        <v>6844.3516068994068</v>
      </c>
      <c r="K115" s="7">
        <v>28430.198438080028</v>
      </c>
      <c r="L115" s="7">
        <v>388210.0098721981</v>
      </c>
      <c r="M115" s="7">
        <v>2913674.2839250565</v>
      </c>
      <c r="N115" s="126">
        <f t="shared" si="5"/>
        <v>3338818.4810490445</v>
      </c>
      <c r="O115" s="26">
        <v>1306.9549319174494</v>
      </c>
      <c r="P115" s="7">
        <v>692.10253652574829</v>
      </c>
      <c r="Q115" s="7">
        <v>5972.7684969399124</v>
      </c>
      <c r="R115" s="7">
        <v>26195.560690712184</v>
      </c>
      <c r="S115" s="7">
        <v>386557.51277604699</v>
      </c>
      <c r="T115" s="7">
        <v>3293513.53718853</v>
      </c>
      <c r="U115" s="126">
        <f t="shared" si="6"/>
        <v>3714238.4366206722</v>
      </c>
    </row>
    <row r="116" spans="1:21">
      <c r="A116" s="37">
        <v>119</v>
      </c>
      <c r="B116" s="10"/>
      <c r="C116" s="16"/>
      <c r="D116" s="38" t="s">
        <v>10</v>
      </c>
      <c r="E116" s="49" t="s">
        <v>141</v>
      </c>
      <c r="F116" s="40"/>
      <c r="G116" s="111">
        <f t="shared" si="4"/>
        <v>931227.9029559195</v>
      </c>
      <c r="H116" s="26">
        <v>3463.3566811237893</v>
      </c>
      <c r="I116" s="7">
        <v>2870.2821970116347</v>
      </c>
      <c r="J116" s="7">
        <v>8208.3279407006921</v>
      </c>
      <c r="K116" s="7">
        <v>20115.58716938924</v>
      </c>
      <c r="L116" s="7">
        <v>98151.213844548911</v>
      </c>
      <c r="M116" s="7">
        <v>249535.35283404589</v>
      </c>
      <c r="N116" s="126">
        <f t="shared" si="5"/>
        <v>382344.12066682015</v>
      </c>
      <c r="O116" s="26">
        <v>4269.2723051349567</v>
      </c>
      <c r="P116" s="7">
        <v>3440.9505639947456</v>
      </c>
      <c r="Q116" s="7">
        <v>8068.2683623415214</v>
      </c>
      <c r="R116" s="7">
        <v>24678.465491556097</v>
      </c>
      <c r="S116" s="7">
        <v>107279.92593087628</v>
      </c>
      <c r="T116" s="7">
        <v>401146.89963519573</v>
      </c>
      <c r="U116" s="126">
        <f t="shared" si="6"/>
        <v>548883.78228909941</v>
      </c>
    </row>
    <row r="117" spans="1:21">
      <c r="A117" s="37">
        <v>120</v>
      </c>
      <c r="B117" s="17"/>
      <c r="C117" s="11"/>
      <c r="D117" s="38" t="s">
        <v>22</v>
      </c>
      <c r="E117" s="9" t="s">
        <v>142</v>
      </c>
      <c r="F117" s="46"/>
      <c r="G117" s="111">
        <f t="shared" si="4"/>
        <v>781385.29074567975</v>
      </c>
      <c r="H117" s="26">
        <v>1526.2837883506045</v>
      </c>
      <c r="I117" s="7">
        <v>1758.7782974797301</v>
      </c>
      <c r="J117" s="7">
        <v>4646.8464225400239</v>
      </c>
      <c r="K117" s="7">
        <v>11045.21056842804</v>
      </c>
      <c r="L117" s="7">
        <v>52913.829407334328</v>
      </c>
      <c r="M117" s="7">
        <v>337142.12310367823</v>
      </c>
      <c r="N117" s="126">
        <f t="shared" si="5"/>
        <v>409033.07158781093</v>
      </c>
      <c r="O117" s="26">
        <v>1082.4130233025207</v>
      </c>
      <c r="P117" s="7">
        <v>1993.9900956542006</v>
      </c>
      <c r="Q117" s="7">
        <v>1643.3667419850826</v>
      </c>
      <c r="R117" s="7">
        <v>5426.9884912576526</v>
      </c>
      <c r="S117" s="7">
        <v>31338.089968159795</v>
      </c>
      <c r="T117" s="7">
        <v>330867.37083750963</v>
      </c>
      <c r="U117" s="126">
        <f t="shared" si="6"/>
        <v>372352.21915786888</v>
      </c>
    </row>
    <row r="118" spans="1:21">
      <c r="A118" s="93">
        <v>121</v>
      </c>
      <c r="B118" s="94"/>
      <c r="C118" s="95" t="s">
        <v>143</v>
      </c>
      <c r="D118" s="96" t="s">
        <v>144</v>
      </c>
      <c r="E118" s="97"/>
      <c r="F118" s="98"/>
      <c r="G118" s="99">
        <f t="shared" si="4"/>
        <v>4492402.0336989611</v>
      </c>
      <c r="H118" s="100">
        <v>22650.896037345519</v>
      </c>
      <c r="I118" s="101">
        <v>12770.04189908877</v>
      </c>
      <c r="J118" s="101">
        <v>52454.454549893737</v>
      </c>
      <c r="K118" s="101">
        <v>262657.71882626414</v>
      </c>
      <c r="L118" s="101">
        <v>704820.90834331512</v>
      </c>
      <c r="M118" s="101">
        <v>1429476.732811451</v>
      </c>
      <c r="N118" s="127">
        <f t="shared" si="5"/>
        <v>2484830.7524673585</v>
      </c>
      <c r="O118" s="100">
        <v>20127.841023254907</v>
      </c>
      <c r="P118" s="101">
        <v>11891.996715616435</v>
      </c>
      <c r="Q118" s="101">
        <v>33775.061488499865</v>
      </c>
      <c r="R118" s="101">
        <v>101833.97252675891</v>
      </c>
      <c r="S118" s="101">
        <v>395406.07885241508</v>
      </c>
      <c r="T118" s="101">
        <v>1444536.3306250572</v>
      </c>
      <c r="U118" s="127">
        <f t="shared" si="6"/>
        <v>2007571.2812316024</v>
      </c>
    </row>
    <row r="119" spans="1:21">
      <c r="A119" s="37">
        <v>122</v>
      </c>
      <c r="B119" s="17"/>
      <c r="C119" s="16"/>
      <c r="D119" s="38" t="s">
        <v>8</v>
      </c>
      <c r="E119" s="49" t="s">
        <v>145</v>
      </c>
      <c r="F119" s="40"/>
      <c r="G119" s="111">
        <f t="shared" si="4"/>
        <v>516527.3990474398</v>
      </c>
      <c r="H119" s="26">
        <v>669.28938666149475</v>
      </c>
      <c r="I119" s="7">
        <v>648.19324580550892</v>
      </c>
      <c r="J119" s="7">
        <v>3586.7646599709988</v>
      </c>
      <c r="K119" s="7">
        <v>13874.839879812673</v>
      </c>
      <c r="L119" s="7">
        <v>56682.390665829182</v>
      </c>
      <c r="M119" s="7">
        <v>183937.98109138012</v>
      </c>
      <c r="N119" s="126">
        <f t="shared" si="5"/>
        <v>259399.45892945997</v>
      </c>
      <c r="O119" s="26">
        <v>1116.7448666376763</v>
      </c>
      <c r="P119" s="7">
        <v>1456.7577364659064</v>
      </c>
      <c r="Q119" s="7">
        <v>3217.0389243934551</v>
      </c>
      <c r="R119" s="7">
        <v>9884.2524689808488</v>
      </c>
      <c r="S119" s="7">
        <v>43529.738395512104</v>
      </c>
      <c r="T119" s="7">
        <v>197923.40772598982</v>
      </c>
      <c r="U119" s="126">
        <f t="shared" si="6"/>
        <v>257127.9401179798</v>
      </c>
    </row>
    <row r="120" spans="1:21">
      <c r="A120" s="37">
        <v>123</v>
      </c>
      <c r="B120" s="17"/>
      <c r="C120" s="16"/>
      <c r="D120" s="38" t="s">
        <v>10</v>
      </c>
      <c r="E120" s="49" t="s">
        <v>146</v>
      </c>
      <c r="F120" s="40"/>
      <c r="G120" s="111">
        <f t="shared" si="4"/>
        <v>1989794.7883266422</v>
      </c>
      <c r="H120" s="26">
        <v>4679.7892200365604</v>
      </c>
      <c r="I120" s="7">
        <v>5274.3723658584058</v>
      </c>
      <c r="J120" s="7">
        <v>28497.026558522135</v>
      </c>
      <c r="K120" s="7">
        <v>176862.64807806909</v>
      </c>
      <c r="L120" s="7">
        <v>441782.04711616039</v>
      </c>
      <c r="M120" s="7">
        <v>580531.85684931278</v>
      </c>
      <c r="N120" s="126">
        <f t="shared" si="5"/>
        <v>1237627.7401879593</v>
      </c>
      <c r="O120" s="26">
        <v>3644.6944318514979</v>
      </c>
      <c r="P120" s="7">
        <v>4683.9366080294476</v>
      </c>
      <c r="Q120" s="7">
        <v>16730.809985574801</v>
      </c>
      <c r="R120" s="7">
        <v>59208.085477381945</v>
      </c>
      <c r="S120" s="7">
        <v>204162.06669384241</v>
      </c>
      <c r="T120" s="7">
        <v>463737.45494200289</v>
      </c>
      <c r="U120" s="126">
        <f t="shared" si="6"/>
        <v>752167.04813868296</v>
      </c>
    </row>
    <row r="121" spans="1:21">
      <c r="A121" s="37">
        <v>124</v>
      </c>
      <c r="B121" s="10"/>
      <c r="C121" s="16"/>
      <c r="D121" s="38" t="s">
        <v>22</v>
      </c>
      <c r="E121" s="49" t="s">
        <v>147</v>
      </c>
      <c r="F121" s="40"/>
      <c r="G121" s="111">
        <f t="shared" si="4"/>
        <v>89824.351227664738</v>
      </c>
      <c r="H121" s="26">
        <v>1035.9662609662369</v>
      </c>
      <c r="I121" s="7">
        <v>1956.1854518493637</v>
      </c>
      <c r="J121" s="7">
        <v>3120.8804684597999</v>
      </c>
      <c r="K121" s="7">
        <v>3718.8414678806439</v>
      </c>
      <c r="L121" s="7">
        <v>8601.1285821050406</v>
      </c>
      <c r="M121" s="7">
        <v>20189.95460447669</v>
      </c>
      <c r="N121" s="126">
        <f t="shared" si="5"/>
        <v>38622.956835737772</v>
      </c>
      <c r="O121" s="26">
        <v>2032.3568695132881</v>
      </c>
      <c r="P121" s="7">
        <v>2010.2081634046253</v>
      </c>
      <c r="Q121" s="7">
        <v>3878.1937926533865</v>
      </c>
      <c r="R121" s="7">
        <v>3735.0815779250115</v>
      </c>
      <c r="S121" s="7">
        <v>11146.606145177037</v>
      </c>
      <c r="T121" s="7">
        <v>28398.947843253613</v>
      </c>
      <c r="U121" s="126">
        <f t="shared" si="6"/>
        <v>51201.394391926959</v>
      </c>
    </row>
    <row r="122" spans="1:21">
      <c r="A122" s="37">
        <v>125</v>
      </c>
      <c r="B122" s="17"/>
      <c r="C122" s="11"/>
      <c r="D122" s="50"/>
      <c r="E122" s="9" t="s">
        <v>148</v>
      </c>
      <c r="F122" s="46"/>
      <c r="G122" s="111">
        <f t="shared" si="4"/>
        <v>1896255.4938874049</v>
      </c>
      <c r="H122" s="26">
        <v>16265.85103311995</v>
      </c>
      <c r="I122" s="7">
        <v>4891.2908208202571</v>
      </c>
      <c r="J122" s="7">
        <v>17249.782788850367</v>
      </c>
      <c r="K122" s="7">
        <v>68201.386474892497</v>
      </c>
      <c r="L122" s="7">
        <v>197755.34042298794</v>
      </c>
      <c r="M122" s="7">
        <v>644816.94002461433</v>
      </c>
      <c r="N122" s="126">
        <f t="shared" si="5"/>
        <v>949180.59156528534</v>
      </c>
      <c r="O122" s="26">
        <v>13334.04490816372</v>
      </c>
      <c r="P122" s="7">
        <v>3741.094215744175</v>
      </c>
      <c r="Q122" s="7">
        <v>9949.0188280045986</v>
      </c>
      <c r="R122" s="7">
        <v>29006.553301796317</v>
      </c>
      <c r="S122" s="7">
        <v>136567.66545248032</v>
      </c>
      <c r="T122" s="7">
        <v>754476.52561593056</v>
      </c>
      <c r="U122" s="126">
        <f t="shared" si="6"/>
        <v>947074.90232211968</v>
      </c>
    </row>
    <row r="123" spans="1:21">
      <c r="A123" s="93">
        <v>126</v>
      </c>
      <c r="B123" s="94"/>
      <c r="C123" s="95" t="s">
        <v>149</v>
      </c>
      <c r="D123" s="96" t="s">
        <v>150</v>
      </c>
      <c r="E123" s="97"/>
      <c r="F123" s="98"/>
      <c r="G123" s="99">
        <f t="shared" si="4"/>
        <v>3540651.7353199692</v>
      </c>
      <c r="H123" s="100">
        <v>12070.962055064272</v>
      </c>
      <c r="I123" s="101">
        <v>6929.518403891474</v>
      </c>
      <c r="J123" s="101">
        <v>32790.661782858893</v>
      </c>
      <c r="K123" s="101">
        <v>88454.376522421837</v>
      </c>
      <c r="L123" s="101">
        <v>330453.39919994771</v>
      </c>
      <c r="M123" s="101">
        <v>1322000.9667510986</v>
      </c>
      <c r="N123" s="127">
        <f t="shared" si="5"/>
        <v>1792699.8847152828</v>
      </c>
      <c r="O123" s="100">
        <v>8498.4673753508832</v>
      </c>
      <c r="P123" s="101">
        <v>6549.8574609672214</v>
      </c>
      <c r="Q123" s="101">
        <v>21310.322471453808</v>
      </c>
      <c r="R123" s="101">
        <v>55188.587944582105</v>
      </c>
      <c r="S123" s="101">
        <v>255771.02368229628</v>
      </c>
      <c r="T123" s="101">
        <v>1400633.5916700363</v>
      </c>
      <c r="U123" s="127">
        <f t="shared" si="6"/>
        <v>1747951.8506046867</v>
      </c>
    </row>
    <row r="124" spans="1:21">
      <c r="A124" s="37">
        <v>127</v>
      </c>
      <c r="B124" s="12"/>
      <c r="C124" s="12"/>
      <c r="D124" s="38" t="s">
        <v>8</v>
      </c>
      <c r="E124" s="49" t="s">
        <v>151</v>
      </c>
      <c r="F124" s="40"/>
      <c r="G124" s="111">
        <f t="shared" si="4"/>
        <v>2784903.6232530396</v>
      </c>
      <c r="H124" s="26">
        <v>6004.0059899774787</v>
      </c>
      <c r="I124" s="7">
        <v>5585.1515766493976</v>
      </c>
      <c r="J124" s="7">
        <v>25917.922146385536</v>
      </c>
      <c r="K124" s="7">
        <v>72423.161722995341</v>
      </c>
      <c r="L124" s="7">
        <v>280846.88791976869</v>
      </c>
      <c r="M124" s="7">
        <v>1032642.9893789291</v>
      </c>
      <c r="N124" s="126">
        <f t="shared" si="5"/>
        <v>1423420.1187347057</v>
      </c>
      <c r="O124" s="26">
        <v>4895.4950879316893</v>
      </c>
      <c r="P124" s="7">
        <v>5213.4028607375585</v>
      </c>
      <c r="Q124" s="7">
        <v>14694.602169411257</v>
      </c>
      <c r="R124" s="7">
        <v>42149.286893427372</v>
      </c>
      <c r="S124" s="7">
        <v>215555.55108684301</v>
      </c>
      <c r="T124" s="7">
        <v>1078975.1664199829</v>
      </c>
      <c r="U124" s="126">
        <f t="shared" si="6"/>
        <v>1361483.5045183338</v>
      </c>
    </row>
    <row r="125" spans="1:21">
      <c r="A125" s="37">
        <v>128</v>
      </c>
      <c r="B125" s="17"/>
      <c r="C125" s="16"/>
      <c r="D125" s="52" t="s">
        <v>10</v>
      </c>
      <c r="E125" s="49" t="s">
        <v>152</v>
      </c>
      <c r="F125" s="40"/>
      <c r="G125" s="111">
        <f t="shared" si="4"/>
        <v>19864.249835401773</v>
      </c>
      <c r="H125" s="26">
        <v>0</v>
      </c>
      <c r="I125" s="7">
        <v>0</v>
      </c>
      <c r="J125" s="7">
        <v>1.4177144840359688</v>
      </c>
      <c r="K125" s="7">
        <v>14.481326401233673</v>
      </c>
      <c r="L125" s="7">
        <v>813.19103982299566</v>
      </c>
      <c r="M125" s="7">
        <v>19035.159754693508</v>
      </c>
      <c r="N125" s="126">
        <f t="shared" si="5"/>
        <v>19864.249835401773</v>
      </c>
      <c r="O125" s="26">
        <v>0</v>
      </c>
      <c r="P125" s="7">
        <v>0</v>
      </c>
      <c r="Q125" s="7">
        <v>0</v>
      </c>
      <c r="R125" s="7">
        <v>0</v>
      </c>
      <c r="S125" s="7">
        <v>0</v>
      </c>
      <c r="T125" s="7">
        <v>0</v>
      </c>
      <c r="U125" s="126">
        <f t="shared" si="6"/>
        <v>0</v>
      </c>
    </row>
    <row r="126" spans="1:21">
      <c r="A126" s="37">
        <v>129</v>
      </c>
      <c r="B126" s="10"/>
      <c r="C126" s="16"/>
      <c r="D126" s="38" t="s">
        <v>22</v>
      </c>
      <c r="E126" s="15" t="s">
        <v>153</v>
      </c>
      <c r="F126" s="43"/>
      <c r="G126" s="111">
        <f t="shared" si="4"/>
        <v>36987.553399858589</v>
      </c>
      <c r="H126" s="26">
        <v>0</v>
      </c>
      <c r="I126" s="7">
        <v>163.62127792666433</v>
      </c>
      <c r="J126" s="7">
        <v>544.65040053310804</v>
      </c>
      <c r="K126" s="7">
        <v>664.7507463429356</v>
      </c>
      <c r="L126" s="7">
        <v>2886.3171657747589</v>
      </c>
      <c r="M126" s="7">
        <v>14383.306204400957</v>
      </c>
      <c r="N126" s="126">
        <f t="shared" si="5"/>
        <v>18642.645794978424</v>
      </c>
      <c r="O126" s="26">
        <v>0</v>
      </c>
      <c r="P126" s="7">
        <v>89.108828393038948</v>
      </c>
      <c r="Q126" s="7">
        <v>301.94918737936678</v>
      </c>
      <c r="R126" s="7">
        <v>465.75013428970124</v>
      </c>
      <c r="S126" s="7">
        <v>2135.4042999322992</v>
      </c>
      <c r="T126" s="7">
        <v>15352.695154885761</v>
      </c>
      <c r="U126" s="126">
        <f t="shared" si="6"/>
        <v>18344.907604880169</v>
      </c>
    </row>
    <row r="127" spans="1:21">
      <c r="A127" s="37">
        <v>130</v>
      </c>
      <c r="B127" s="17"/>
      <c r="C127" s="11"/>
      <c r="D127" s="38" t="s">
        <v>24</v>
      </c>
      <c r="E127" s="9" t="s">
        <v>215</v>
      </c>
      <c r="F127" s="46"/>
      <c r="G127" s="111">
        <f t="shared" si="4"/>
        <v>681964.48176447581</v>
      </c>
      <c r="H127" s="26">
        <v>6066.9559086599911</v>
      </c>
      <c r="I127" s="7">
        <v>1180.7455098746577</v>
      </c>
      <c r="J127" s="7">
        <v>6326.6713631073944</v>
      </c>
      <c r="K127" s="7">
        <v>15351.982007820159</v>
      </c>
      <c r="L127" s="7">
        <v>45907.00237120688</v>
      </c>
      <c r="M127" s="7">
        <v>255939.51726555824</v>
      </c>
      <c r="N127" s="126">
        <f t="shared" si="5"/>
        <v>330772.8744262273</v>
      </c>
      <c r="O127" s="26">
        <v>3602.9721602692734</v>
      </c>
      <c r="P127" s="7">
        <v>1247.3458824075778</v>
      </c>
      <c r="Q127" s="7">
        <v>5010.6444763576728</v>
      </c>
      <c r="R127" s="7">
        <v>8719.9037778479978</v>
      </c>
      <c r="S127" s="7">
        <v>35065.372491423041</v>
      </c>
      <c r="T127" s="7">
        <v>297545.36854994297</v>
      </c>
      <c r="U127" s="126">
        <f t="shared" si="6"/>
        <v>351191.60733824852</v>
      </c>
    </row>
    <row r="128" spans="1:21">
      <c r="A128" s="37">
        <v>131</v>
      </c>
      <c r="B128" s="12"/>
      <c r="C128" s="12"/>
      <c r="D128" s="38" t="s">
        <v>26</v>
      </c>
      <c r="E128" s="15" t="s">
        <v>154</v>
      </c>
      <c r="F128" s="43"/>
      <c r="G128" s="111">
        <f t="shared" si="4"/>
        <v>0</v>
      </c>
      <c r="H128" s="26">
        <v>0</v>
      </c>
      <c r="I128" s="7">
        <v>0</v>
      </c>
      <c r="J128" s="7">
        <v>0</v>
      </c>
      <c r="K128" s="7">
        <v>0</v>
      </c>
      <c r="L128" s="7">
        <v>0</v>
      </c>
      <c r="M128" s="7">
        <v>0</v>
      </c>
      <c r="N128" s="126">
        <f t="shared" si="5"/>
        <v>0</v>
      </c>
      <c r="O128" s="26">
        <v>0</v>
      </c>
      <c r="P128" s="7">
        <v>0</v>
      </c>
      <c r="Q128" s="7">
        <v>0</v>
      </c>
      <c r="R128" s="7">
        <v>0</v>
      </c>
      <c r="S128" s="7">
        <v>0</v>
      </c>
      <c r="T128" s="7">
        <v>0</v>
      </c>
      <c r="U128" s="126">
        <f t="shared" si="6"/>
        <v>0</v>
      </c>
    </row>
    <row r="129" spans="1:21">
      <c r="A129" s="37">
        <v>132</v>
      </c>
      <c r="B129" s="12"/>
      <c r="C129" s="12"/>
      <c r="D129" s="38" t="s">
        <v>32</v>
      </c>
      <c r="E129" s="15" t="s">
        <v>155</v>
      </c>
      <c r="F129" s="43"/>
      <c r="G129" s="111">
        <f t="shared" si="4"/>
        <v>16931.824572193389</v>
      </c>
      <c r="H129" s="26">
        <v>0</v>
      </c>
      <c r="I129" s="7">
        <v>0</v>
      </c>
      <c r="J129" s="7">
        <v>0</v>
      </c>
      <c r="K129" s="7">
        <v>0</v>
      </c>
      <c r="L129" s="7">
        <v>0</v>
      </c>
      <c r="M129" s="7">
        <v>0</v>
      </c>
      <c r="N129" s="126">
        <f t="shared" si="5"/>
        <v>0</v>
      </c>
      <c r="O129" s="26">
        <v>0</v>
      </c>
      <c r="P129" s="7">
        <v>0</v>
      </c>
      <c r="Q129" s="7">
        <v>1303.1266929360254</v>
      </c>
      <c r="R129" s="7">
        <v>3853.6470371070318</v>
      </c>
      <c r="S129" s="7">
        <v>3014.6887068401411</v>
      </c>
      <c r="T129" s="7">
        <v>8760.3621353101917</v>
      </c>
      <c r="U129" s="126">
        <f t="shared" si="6"/>
        <v>16931.824572193389</v>
      </c>
    </row>
    <row r="130" spans="1:21">
      <c r="A130" s="93">
        <v>133</v>
      </c>
      <c r="B130" s="94"/>
      <c r="C130" s="95" t="s">
        <v>156</v>
      </c>
      <c r="D130" s="96" t="s">
        <v>157</v>
      </c>
      <c r="E130" s="97"/>
      <c r="F130" s="98"/>
      <c r="G130" s="99">
        <f t="shared" si="4"/>
        <v>299865.51200196915</v>
      </c>
      <c r="H130" s="100">
        <v>4328.7419555093729</v>
      </c>
      <c r="I130" s="101">
        <v>400.94740425888449</v>
      </c>
      <c r="J130" s="101">
        <v>3246.770712072961</v>
      </c>
      <c r="K130" s="101">
        <v>7426.568631272763</v>
      </c>
      <c r="L130" s="101">
        <v>20068.95570024848</v>
      </c>
      <c r="M130" s="101">
        <v>86487.834205031395</v>
      </c>
      <c r="N130" s="127">
        <f t="shared" si="5"/>
        <v>121959.81860839386</v>
      </c>
      <c r="O130" s="100">
        <v>8326.1538432872439</v>
      </c>
      <c r="P130" s="101">
        <v>889.80761662064742</v>
      </c>
      <c r="Q130" s="101">
        <v>2940.3800221379206</v>
      </c>
      <c r="R130" s="101">
        <v>5880.2899003769271</v>
      </c>
      <c r="S130" s="101">
        <v>21571.025908440351</v>
      </c>
      <c r="T130" s="101">
        <v>138298.03610271215</v>
      </c>
      <c r="U130" s="127">
        <f t="shared" si="6"/>
        <v>177905.69339357526</v>
      </c>
    </row>
    <row r="131" spans="1:21">
      <c r="A131" s="93">
        <v>134</v>
      </c>
      <c r="B131" s="94"/>
      <c r="C131" s="95" t="s">
        <v>158</v>
      </c>
      <c r="D131" s="96" t="s">
        <v>159</v>
      </c>
      <c r="E131" s="97"/>
      <c r="F131" s="98"/>
      <c r="G131" s="99">
        <f t="shared" ref="G131:G157" si="7">N131+U131</f>
        <v>353796.06630445726</v>
      </c>
      <c r="H131" s="100">
        <v>0</v>
      </c>
      <c r="I131" s="101">
        <v>756.10682592261583</v>
      </c>
      <c r="J131" s="101">
        <v>1658.6144581621047</v>
      </c>
      <c r="K131" s="101">
        <v>4159.6088795252144</v>
      </c>
      <c r="L131" s="101">
        <v>19612.805396340787</v>
      </c>
      <c r="M131" s="101">
        <v>91723.110856287181</v>
      </c>
      <c r="N131" s="127">
        <f t="shared" ref="N131:N157" si="8">SUM(H131:M131)</f>
        <v>117910.2464162379</v>
      </c>
      <c r="O131" s="100">
        <v>0</v>
      </c>
      <c r="P131" s="101">
        <v>1737.0802267591025</v>
      </c>
      <c r="Q131" s="101">
        <v>5688.5691911433823</v>
      </c>
      <c r="R131" s="101">
        <v>8807.4844091506675</v>
      </c>
      <c r="S131" s="101">
        <v>23848.225485943258</v>
      </c>
      <c r="T131" s="101">
        <v>195804.46057522297</v>
      </c>
      <c r="U131" s="127">
        <f>SUM(O131:T131)</f>
        <v>235885.81988821938</v>
      </c>
    </row>
    <row r="132" spans="1:21">
      <c r="A132" s="37">
        <v>135</v>
      </c>
      <c r="B132" s="17"/>
      <c r="C132" s="16"/>
      <c r="D132" s="38" t="s">
        <v>8</v>
      </c>
      <c r="E132" s="49" t="s">
        <v>160</v>
      </c>
      <c r="F132" s="40"/>
      <c r="G132" s="111">
        <f t="shared" si="7"/>
        <v>124681.66153526035</v>
      </c>
      <c r="H132" s="26">
        <v>0</v>
      </c>
      <c r="I132" s="7">
        <v>112.06188623391063</v>
      </c>
      <c r="J132" s="7">
        <v>128.42142396498821</v>
      </c>
      <c r="K132" s="7">
        <v>353.91908492243238</v>
      </c>
      <c r="L132" s="7">
        <v>6663.9850230721349</v>
      </c>
      <c r="M132" s="7">
        <v>26673.516764752305</v>
      </c>
      <c r="N132" s="126">
        <f t="shared" si="8"/>
        <v>33931.904182945771</v>
      </c>
      <c r="O132" s="26">
        <v>0</v>
      </c>
      <c r="P132" s="7">
        <v>129.38726505439899</v>
      </c>
      <c r="Q132" s="7">
        <v>182.82117466305863</v>
      </c>
      <c r="R132" s="7">
        <v>802.69218243211071</v>
      </c>
      <c r="S132" s="7">
        <v>10230.444989868964</v>
      </c>
      <c r="T132" s="7">
        <v>79404.411740296055</v>
      </c>
      <c r="U132" s="126">
        <f t="shared" ref="U132:U157" si="9">SUM(O132:T132)</f>
        <v>90749.757352314584</v>
      </c>
    </row>
    <row r="133" spans="1:21">
      <c r="A133" s="37">
        <v>136</v>
      </c>
      <c r="B133" s="10"/>
      <c r="C133" s="16"/>
      <c r="D133" s="38" t="s">
        <v>10</v>
      </c>
      <c r="E133" s="49" t="s">
        <v>161</v>
      </c>
      <c r="F133" s="40"/>
      <c r="G133" s="111">
        <f t="shared" si="7"/>
        <v>13037.83111473918</v>
      </c>
      <c r="H133" s="26">
        <v>0</v>
      </c>
      <c r="I133" s="7">
        <v>0</v>
      </c>
      <c r="J133" s="7">
        <v>2.2641554027795792</v>
      </c>
      <c r="K133" s="7">
        <v>16.538213469088078</v>
      </c>
      <c r="L133" s="7">
        <v>169.44123649597168</v>
      </c>
      <c r="M133" s="7">
        <v>4145.3834969699383</v>
      </c>
      <c r="N133" s="126">
        <f t="shared" si="8"/>
        <v>4333.6271023377776</v>
      </c>
      <c r="O133" s="26">
        <v>0</v>
      </c>
      <c r="P133" s="7">
        <v>0.10185511410236359</v>
      </c>
      <c r="Q133" s="7">
        <v>0.77063377946615219</v>
      </c>
      <c r="R133" s="7">
        <v>11.582171030342579</v>
      </c>
      <c r="S133" s="7">
        <v>186.40253024548292</v>
      </c>
      <c r="T133" s="7">
        <v>8505.346822232008</v>
      </c>
      <c r="U133" s="126">
        <f t="shared" si="9"/>
        <v>8704.204012401402</v>
      </c>
    </row>
    <row r="134" spans="1:21">
      <c r="A134" s="37">
        <v>137</v>
      </c>
      <c r="B134" s="10"/>
      <c r="C134" s="11"/>
      <c r="D134" s="52" t="s">
        <v>22</v>
      </c>
      <c r="E134" s="49" t="s">
        <v>162</v>
      </c>
      <c r="F134" s="51"/>
      <c r="G134" s="111">
        <f t="shared" si="7"/>
        <v>1055.4627103172243</v>
      </c>
      <c r="H134" s="26">
        <v>0</v>
      </c>
      <c r="I134" s="7">
        <v>0</v>
      </c>
      <c r="J134" s="7">
        <v>1.7685828357934952</v>
      </c>
      <c r="K134" s="7">
        <v>32.209858153015375</v>
      </c>
      <c r="L134" s="7">
        <v>181.48780108988285</v>
      </c>
      <c r="M134" s="7">
        <v>583.91456300020218</v>
      </c>
      <c r="N134" s="126">
        <f t="shared" si="8"/>
        <v>799.3808050788939</v>
      </c>
      <c r="O134" s="26">
        <v>0</v>
      </c>
      <c r="P134" s="7">
        <v>0</v>
      </c>
      <c r="Q134" s="7">
        <v>0.34119342267513275</v>
      </c>
      <c r="R134" s="7">
        <v>1.578037440776825</v>
      </c>
      <c r="S134" s="7">
        <v>10.435336984694004</v>
      </c>
      <c r="T134" s="7">
        <v>243.7273373901844</v>
      </c>
      <c r="U134" s="126">
        <f t="shared" si="9"/>
        <v>256.08190523833036</v>
      </c>
    </row>
    <row r="135" spans="1:21">
      <c r="A135" s="37">
        <v>138</v>
      </c>
      <c r="B135" s="10"/>
      <c r="C135" s="11"/>
      <c r="D135" s="52" t="s">
        <v>24</v>
      </c>
      <c r="E135" s="49" t="s">
        <v>163</v>
      </c>
      <c r="F135" s="51"/>
      <c r="G135" s="111">
        <f t="shared" si="7"/>
        <v>9483.5881861783564</v>
      </c>
      <c r="H135" s="26">
        <v>0</v>
      </c>
      <c r="I135" s="7">
        <v>0.22225180268287659</v>
      </c>
      <c r="J135" s="7">
        <v>5.9288524463772774</v>
      </c>
      <c r="K135" s="7">
        <v>45.487470455467701</v>
      </c>
      <c r="L135" s="7">
        <v>518.56475450098515</v>
      </c>
      <c r="M135" s="7">
        <v>4686.588577657938</v>
      </c>
      <c r="N135" s="126">
        <f t="shared" si="8"/>
        <v>5256.791906863451</v>
      </c>
      <c r="O135" s="26">
        <v>0</v>
      </c>
      <c r="P135" s="7">
        <v>0.75557738542556763</v>
      </c>
      <c r="Q135" s="7">
        <v>2.6175312399864197</v>
      </c>
      <c r="R135" s="7">
        <v>18.895400393754244</v>
      </c>
      <c r="S135" s="7">
        <v>223.28781621158123</v>
      </c>
      <c r="T135" s="7">
        <v>3981.2399540841579</v>
      </c>
      <c r="U135" s="126">
        <f t="shared" si="9"/>
        <v>4226.7962793149054</v>
      </c>
    </row>
    <row r="136" spans="1:21">
      <c r="A136" s="37">
        <v>139</v>
      </c>
      <c r="B136" s="17"/>
      <c r="C136" s="11"/>
      <c r="D136" s="50"/>
      <c r="E136" s="9" t="s">
        <v>164</v>
      </c>
      <c r="F136" s="46"/>
      <c r="G136" s="111">
        <f t="shared" si="7"/>
        <v>205537.52700128316</v>
      </c>
      <c r="H136" s="26">
        <v>0</v>
      </c>
      <c r="I136" s="7">
        <v>643.82267248956487</v>
      </c>
      <c r="J136" s="7">
        <v>1520.2314368069638</v>
      </c>
      <c r="K136" s="7">
        <v>3711.4542641788721</v>
      </c>
      <c r="L136" s="7">
        <v>12079.326552230865</v>
      </c>
      <c r="M136" s="7">
        <v>55633.707756869495</v>
      </c>
      <c r="N136" s="126">
        <f t="shared" si="8"/>
        <v>73588.54268257576</v>
      </c>
      <c r="O136" s="26">
        <v>0</v>
      </c>
      <c r="P136" s="7">
        <v>1606.8355414926009</v>
      </c>
      <c r="Q136" s="7">
        <v>5502.0186552098021</v>
      </c>
      <c r="R136" s="7">
        <v>7972.7365110395476</v>
      </c>
      <c r="S136" s="7">
        <v>13197.65434839949</v>
      </c>
      <c r="T136" s="7">
        <v>103669.73926256597</v>
      </c>
      <c r="U136" s="126">
        <f t="shared" si="9"/>
        <v>131948.9843187074</v>
      </c>
    </row>
    <row r="137" spans="1:21">
      <c r="A137" s="93">
        <v>140</v>
      </c>
      <c r="B137" s="94"/>
      <c r="C137" s="95" t="s">
        <v>165</v>
      </c>
      <c r="D137" s="96" t="s">
        <v>166</v>
      </c>
      <c r="E137" s="97"/>
      <c r="F137" s="98"/>
      <c r="G137" s="99">
        <f t="shared" si="7"/>
        <v>571760.19645138527</v>
      </c>
      <c r="H137" s="100">
        <v>227296.27096358687</v>
      </c>
      <c r="I137" s="101">
        <v>18797.523546755314</v>
      </c>
      <c r="J137" s="101">
        <v>14426.381914004683</v>
      </c>
      <c r="K137" s="101">
        <v>8576.745714553399</v>
      </c>
      <c r="L137" s="101">
        <v>8176.4040693417192</v>
      </c>
      <c r="M137" s="101">
        <v>7213.5431737005711</v>
      </c>
      <c r="N137" s="127">
        <f t="shared" si="8"/>
        <v>284486.86938194255</v>
      </c>
      <c r="O137" s="100">
        <v>231313.29775483906</v>
      </c>
      <c r="P137" s="101">
        <v>21196.090632833482</v>
      </c>
      <c r="Q137" s="101">
        <v>12654.020266357809</v>
      </c>
      <c r="R137" s="101">
        <v>7685.1101241670549</v>
      </c>
      <c r="S137" s="101">
        <v>7227.1251124478877</v>
      </c>
      <c r="T137" s="101">
        <v>7197.6831787973642</v>
      </c>
      <c r="U137" s="127">
        <f t="shared" si="9"/>
        <v>287273.32706944266</v>
      </c>
    </row>
    <row r="138" spans="1:21">
      <c r="A138" s="37">
        <v>141</v>
      </c>
      <c r="B138" s="17"/>
      <c r="C138" s="16"/>
      <c r="D138" s="38" t="s">
        <v>8</v>
      </c>
      <c r="E138" s="45" t="s">
        <v>167</v>
      </c>
      <c r="F138" s="53"/>
      <c r="G138" s="111">
        <f t="shared" si="7"/>
        <v>58086.319307325757</v>
      </c>
      <c r="H138" s="26">
        <v>30761.37908961784</v>
      </c>
      <c r="I138" s="7">
        <v>1447.169377195416</v>
      </c>
      <c r="J138" s="7">
        <v>471.86540434020571</v>
      </c>
      <c r="K138" s="7">
        <v>291.08934686158318</v>
      </c>
      <c r="L138" s="7">
        <v>164.12590044585522</v>
      </c>
      <c r="M138" s="7">
        <v>26.761434584856033</v>
      </c>
      <c r="N138" s="126">
        <f t="shared" si="8"/>
        <v>33162.390553045756</v>
      </c>
      <c r="O138" s="26">
        <v>22821.859498385107</v>
      </c>
      <c r="P138" s="7">
        <v>1244.9592810755394</v>
      </c>
      <c r="Q138" s="7">
        <v>463.37101139858896</v>
      </c>
      <c r="R138" s="7">
        <v>244.01532860807492</v>
      </c>
      <c r="S138" s="7">
        <v>124.19087848410709</v>
      </c>
      <c r="T138" s="7">
        <v>25.532756328582764</v>
      </c>
      <c r="U138" s="126">
        <f t="shared" si="9"/>
        <v>24923.928754280001</v>
      </c>
    </row>
    <row r="139" spans="1:21">
      <c r="A139" s="37">
        <v>142</v>
      </c>
      <c r="B139" s="17"/>
      <c r="C139" s="16"/>
      <c r="D139" s="38" t="s">
        <v>10</v>
      </c>
      <c r="E139" s="45" t="s">
        <v>168</v>
      </c>
      <c r="F139" s="53"/>
      <c r="G139" s="111">
        <f t="shared" si="7"/>
        <v>3134.5773688728095</v>
      </c>
      <c r="H139" s="26">
        <v>1357.3916702639326</v>
      </c>
      <c r="I139" s="7">
        <v>0.94072538614273071</v>
      </c>
      <c r="J139" s="7">
        <v>1.1335226446390152</v>
      </c>
      <c r="K139" s="7">
        <v>0.72098281979560852</v>
      </c>
      <c r="L139" s="7">
        <v>1.1210317611694336</v>
      </c>
      <c r="M139" s="7">
        <v>5.9814280271530151</v>
      </c>
      <c r="N139" s="126">
        <f t="shared" si="8"/>
        <v>1367.2893609028324</v>
      </c>
      <c r="O139" s="26">
        <v>1763.285253728749</v>
      </c>
      <c r="P139" s="7">
        <v>0</v>
      </c>
      <c r="Q139" s="7">
        <v>0.38667853176593781</v>
      </c>
      <c r="R139" s="7">
        <v>0</v>
      </c>
      <c r="S139" s="7">
        <v>0.15811271965503693</v>
      </c>
      <c r="T139" s="7">
        <v>3.4579629898071289</v>
      </c>
      <c r="U139" s="126">
        <f t="shared" si="9"/>
        <v>1767.2880079699771</v>
      </c>
    </row>
    <row r="140" spans="1:21">
      <c r="A140" s="37">
        <v>143</v>
      </c>
      <c r="B140" s="17"/>
      <c r="C140" s="16"/>
      <c r="D140" s="38" t="s">
        <v>22</v>
      </c>
      <c r="E140" s="45" t="s">
        <v>169</v>
      </c>
      <c r="F140" s="53"/>
      <c r="G140" s="111">
        <f t="shared" si="7"/>
        <v>15191.599086297738</v>
      </c>
      <c r="H140" s="26">
        <v>3676.9842499867082</v>
      </c>
      <c r="I140" s="7">
        <v>333.95891574420966</v>
      </c>
      <c r="J140" s="7">
        <v>486.75758668361232</v>
      </c>
      <c r="K140" s="7">
        <v>753.05137986503541</v>
      </c>
      <c r="L140" s="7">
        <v>2038.831536530517</v>
      </c>
      <c r="M140" s="7">
        <v>129.490064650774</v>
      </c>
      <c r="N140" s="126">
        <f t="shared" si="8"/>
        <v>7419.0737334608566</v>
      </c>
      <c r="O140" s="26">
        <v>3832.7561898229178</v>
      </c>
      <c r="P140" s="7">
        <v>297.5175343965675</v>
      </c>
      <c r="Q140" s="7">
        <v>553.94316835572317</v>
      </c>
      <c r="R140" s="7">
        <v>1036.9182963902131</v>
      </c>
      <c r="S140" s="7">
        <v>1882.5663975877687</v>
      </c>
      <c r="T140" s="7">
        <v>168.82376628369093</v>
      </c>
      <c r="U140" s="126">
        <f t="shared" si="9"/>
        <v>7772.5253528368812</v>
      </c>
    </row>
    <row r="141" spans="1:21">
      <c r="A141" s="37">
        <v>144</v>
      </c>
      <c r="B141" s="17"/>
      <c r="C141" s="16"/>
      <c r="D141" s="38" t="s">
        <v>24</v>
      </c>
      <c r="E141" s="45" t="s">
        <v>170</v>
      </c>
      <c r="F141" s="53"/>
      <c r="G141" s="111">
        <f t="shared" si="7"/>
        <v>214143.47647289289</v>
      </c>
      <c r="H141" s="26">
        <v>81605.408092278987</v>
      </c>
      <c r="I141" s="7">
        <v>10159.616868969053</v>
      </c>
      <c r="J141" s="7">
        <v>8799.4712715931237</v>
      </c>
      <c r="K141" s="7">
        <v>5209.1834283710923</v>
      </c>
      <c r="L141" s="7">
        <v>1947.5391471106559</v>
      </c>
      <c r="M141" s="7">
        <v>1840.159807831049</v>
      </c>
      <c r="N141" s="126">
        <f t="shared" si="8"/>
        <v>109561.37861615396</v>
      </c>
      <c r="O141" s="26">
        <v>79318.74505821988</v>
      </c>
      <c r="P141" s="7">
        <v>9974.0188283653479</v>
      </c>
      <c r="Q141" s="7">
        <v>6949.2225913079455</v>
      </c>
      <c r="R141" s="7">
        <v>4059.4331637965515</v>
      </c>
      <c r="S141" s="7">
        <v>1993.8861127346754</v>
      </c>
      <c r="T141" s="7">
        <v>2286.7921023145318</v>
      </c>
      <c r="U141" s="126">
        <f t="shared" si="9"/>
        <v>104582.09785673892</v>
      </c>
    </row>
    <row r="142" spans="1:21">
      <c r="A142" s="37">
        <v>145</v>
      </c>
      <c r="B142" s="17"/>
      <c r="C142" s="16"/>
      <c r="D142" s="38" t="s">
        <v>26</v>
      </c>
      <c r="E142" s="45" t="s">
        <v>171</v>
      </c>
      <c r="F142" s="53"/>
      <c r="G142" s="111">
        <f t="shared" si="7"/>
        <v>26894.40495095064</v>
      </c>
      <c r="H142" s="26">
        <v>7219.2183340792544</v>
      </c>
      <c r="I142" s="7">
        <v>266.85047843854409</v>
      </c>
      <c r="J142" s="7">
        <v>316.60059003834613</v>
      </c>
      <c r="K142" s="7">
        <v>219.5099363693007</v>
      </c>
      <c r="L142" s="7">
        <v>178.4733203585929</v>
      </c>
      <c r="M142" s="7">
        <v>2409.5966128706932</v>
      </c>
      <c r="N142" s="126">
        <f t="shared" si="8"/>
        <v>10610.249272154731</v>
      </c>
      <c r="O142" s="26">
        <v>12794.07026549289</v>
      </c>
      <c r="P142" s="7">
        <v>519.22712197613873</v>
      </c>
      <c r="Q142" s="7">
        <v>359.98786620483475</v>
      </c>
      <c r="R142" s="7">
        <v>176.88233863847563</v>
      </c>
      <c r="S142" s="7">
        <v>143.2627010784463</v>
      </c>
      <c r="T142" s="7">
        <v>2290.7253854051232</v>
      </c>
      <c r="U142" s="126">
        <f t="shared" si="9"/>
        <v>16284.155678795909</v>
      </c>
    </row>
    <row r="143" spans="1:21">
      <c r="A143" s="37">
        <v>146</v>
      </c>
      <c r="B143" s="17"/>
      <c r="C143" s="16"/>
      <c r="D143" s="38" t="s">
        <v>32</v>
      </c>
      <c r="E143" s="54" t="s">
        <v>172</v>
      </c>
      <c r="F143" s="53"/>
      <c r="G143" s="111">
        <f t="shared" si="7"/>
        <v>254309.8192180887</v>
      </c>
      <c r="H143" s="26">
        <v>102675.88724597171</v>
      </c>
      <c r="I143" s="7">
        <v>6588.98724848032</v>
      </c>
      <c r="J143" s="7">
        <v>4350.5536100845784</v>
      </c>
      <c r="K143" s="7">
        <v>2103.1906044706702</v>
      </c>
      <c r="L143" s="7">
        <v>3846.3130543231964</v>
      </c>
      <c r="M143" s="7">
        <v>2801.553760945797</v>
      </c>
      <c r="N143" s="126">
        <f t="shared" si="8"/>
        <v>122366.48552427627</v>
      </c>
      <c r="O143" s="26">
        <v>110782.58335452527</v>
      </c>
      <c r="P143" s="7">
        <v>9160.3680716092276</v>
      </c>
      <c r="Q143" s="7">
        <v>4327.1089930690359</v>
      </c>
      <c r="R143" s="7">
        <v>2167.861016554758</v>
      </c>
      <c r="S143" s="7">
        <v>3083.0609300015494</v>
      </c>
      <c r="T143" s="7">
        <v>2422.3513280525804</v>
      </c>
      <c r="U143" s="126">
        <f t="shared" si="9"/>
        <v>131943.33369381243</v>
      </c>
    </row>
    <row r="144" spans="1:21">
      <c r="A144" s="93">
        <v>147</v>
      </c>
      <c r="B144" s="94"/>
      <c r="C144" s="103" t="s">
        <v>173</v>
      </c>
      <c r="D144" s="96" t="s">
        <v>174</v>
      </c>
      <c r="E144" s="97"/>
      <c r="F144" s="98"/>
      <c r="G144" s="99">
        <f t="shared" si="7"/>
        <v>137.74694471806288</v>
      </c>
      <c r="H144" s="100">
        <v>0</v>
      </c>
      <c r="I144" s="101">
        <v>1.3535352349281311</v>
      </c>
      <c r="J144" s="101">
        <v>0.50255507230758667</v>
      </c>
      <c r="K144" s="101">
        <v>9.5344143509864807</v>
      </c>
      <c r="L144" s="101">
        <v>10.748975224792957</v>
      </c>
      <c r="M144" s="101">
        <v>37.809338286519051</v>
      </c>
      <c r="N144" s="127">
        <f t="shared" si="8"/>
        <v>59.948818169534206</v>
      </c>
      <c r="O144" s="100">
        <v>0</v>
      </c>
      <c r="P144" s="101">
        <v>0.78509366512298584</v>
      </c>
      <c r="Q144" s="101">
        <v>0.94807955622673035</v>
      </c>
      <c r="R144" s="101">
        <v>1.8187880516052246</v>
      </c>
      <c r="S144" s="101">
        <v>11.334544211626053</v>
      </c>
      <c r="T144" s="101">
        <v>62.911621063947678</v>
      </c>
      <c r="U144" s="127">
        <f t="shared" si="9"/>
        <v>77.798126548528671</v>
      </c>
    </row>
    <row r="145" spans="1:21">
      <c r="A145" s="72">
        <v>151</v>
      </c>
      <c r="B145" s="80" t="s">
        <v>175</v>
      </c>
      <c r="C145" s="81" t="s">
        <v>176</v>
      </c>
      <c r="D145" s="82"/>
      <c r="E145" s="82"/>
      <c r="F145" s="83"/>
      <c r="G145" s="74">
        <f t="shared" si="7"/>
        <v>7746687.3528090669</v>
      </c>
      <c r="H145" s="75">
        <v>219607.51272172201</v>
      </c>
      <c r="I145" s="76">
        <v>213826.03500114009</v>
      </c>
      <c r="J145" s="76">
        <v>950057.98839879036</v>
      </c>
      <c r="K145" s="76">
        <v>1027043.8815059662</v>
      </c>
      <c r="L145" s="76">
        <v>982215.4158873558</v>
      </c>
      <c r="M145" s="76">
        <v>1414989.1497564316</v>
      </c>
      <c r="N145" s="124">
        <f t="shared" si="8"/>
        <v>4807739.983271406</v>
      </c>
      <c r="O145" s="75">
        <v>193368.00739184959</v>
      </c>
      <c r="P145" s="76">
        <v>151228.54693225026</v>
      </c>
      <c r="Q145" s="76">
        <v>339682.92621314526</v>
      </c>
      <c r="R145" s="76">
        <v>347888.91037607193</v>
      </c>
      <c r="S145" s="76">
        <v>523829.27548408508</v>
      </c>
      <c r="T145" s="76">
        <v>1382949.7031402588</v>
      </c>
      <c r="U145" s="124">
        <f t="shared" si="9"/>
        <v>2938947.3695376609</v>
      </c>
    </row>
    <row r="146" spans="1:21">
      <c r="A146" s="93">
        <v>152</v>
      </c>
      <c r="B146" s="95"/>
      <c r="C146" s="95" t="s">
        <v>6</v>
      </c>
      <c r="D146" s="96" t="s">
        <v>177</v>
      </c>
      <c r="E146" s="104"/>
      <c r="F146" s="105"/>
      <c r="G146" s="99">
        <f t="shared" si="7"/>
        <v>5798878.6507936521</v>
      </c>
      <c r="H146" s="100">
        <v>204891.15055413509</v>
      </c>
      <c r="I146" s="101">
        <v>180757.8506135121</v>
      </c>
      <c r="J146" s="101">
        <v>607913.90520751476</v>
      </c>
      <c r="K146" s="101">
        <v>612307.88600850105</v>
      </c>
      <c r="L146" s="101">
        <v>685982.78439259529</v>
      </c>
      <c r="M146" s="101">
        <v>1175148.8881099224</v>
      </c>
      <c r="N146" s="127">
        <f t="shared" si="8"/>
        <v>3467002.4648861806</v>
      </c>
      <c r="O146" s="100">
        <v>179662.13072439178</v>
      </c>
      <c r="P146" s="101">
        <v>126712.23077785643</v>
      </c>
      <c r="Q146" s="101">
        <v>211130.59908017516</v>
      </c>
      <c r="R146" s="101">
        <v>197283.32786887884</v>
      </c>
      <c r="S146" s="101">
        <v>375882.38552939892</v>
      </c>
      <c r="T146" s="101">
        <v>1241205.5119267702</v>
      </c>
      <c r="U146" s="127">
        <f t="shared" si="9"/>
        <v>2331876.1859074715</v>
      </c>
    </row>
    <row r="147" spans="1:21">
      <c r="A147" s="37">
        <v>153</v>
      </c>
      <c r="B147" s="17"/>
      <c r="C147" s="16"/>
      <c r="D147" s="38" t="s">
        <v>8</v>
      </c>
      <c r="E147" s="49" t="s">
        <v>178</v>
      </c>
      <c r="F147" s="55"/>
      <c r="G147" s="111">
        <f t="shared" si="7"/>
        <v>2260009.4705390939</v>
      </c>
      <c r="H147" s="26">
        <v>55708.982420617911</v>
      </c>
      <c r="I147" s="7">
        <v>82408.972548896447</v>
      </c>
      <c r="J147" s="7">
        <v>448467.52617770433</v>
      </c>
      <c r="K147" s="7">
        <v>365601.89830341935</v>
      </c>
      <c r="L147" s="7">
        <v>323834.96849469095</v>
      </c>
      <c r="M147" s="7">
        <v>267976.35323037207</v>
      </c>
      <c r="N147" s="126">
        <f t="shared" si="8"/>
        <v>1543998.7011757011</v>
      </c>
      <c r="O147" s="26">
        <v>55526.74196579367</v>
      </c>
      <c r="P147" s="7">
        <v>69065.829363316298</v>
      </c>
      <c r="Q147" s="7">
        <v>148987.98924420401</v>
      </c>
      <c r="R147" s="7">
        <v>112229.3251208812</v>
      </c>
      <c r="S147" s="7">
        <v>163361.35670864582</v>
      </c>
      <c r="T147" s="7">
        <v>166839.52696055174</v>
      </c>
      <c r="U147" s="126">
        <f t="shared" si="9"/>
        <v>716010.76936339273</v>
      </c>
    </row>
    <row r="148" spans="1:21">
      <c r="A148" s="37">
        <v>154</v>
      </c>
      <c r="B148" s="17"/>
      <c r="C148" s="16"/>
      <c r="D148" s="38" t="s">
        <v>10</v>
      </c>
      <c r="E148" s="49" t="s">
        <v>179</v>
      </c>
      <c r="F148" s="40"/>
      <c r="G148" s="111">
        <f t="shared" si="7"/>
        <v>137549.18969606963</v>
      </c>
      <c r="H148" s="26">
        <v>15528.8849701824</v>
      </c>
      <c r="I148" s="7">
        <v>3820.4839856473263</v>
      </c>
      <c r="J148" s="7">
        <v>8247.0099922092631</v>
      </c>
      <c r="K148" s="7">
        <v>11519.423702425323</v>
      </c>
      <c r="L148" s="7">
        <v>14888.795609770343</v>
      </c>
      <c r="M148" s="7">
        <v>23337.693636428565</v>
      </c>
      <c r="N148" s="126">
        <f t="shared" si="8"/>
        <v>77342.291896663228</v>
      </c>
      <c r="O148" s="26">
        <v>13353.631072472768</v>
      </c>
      <c r="P148" s="7">
        <v>2262.9140997154173</v>
      </c>
      <c r="Q148" s="7">
        <v>4708.120178161189</v>
      </c>
      <c r="R148" s="7">
        <v>6057.2422758466564</v>
      </c>
      <c r="S148" s="7">
        <v>11043.014819105156</v>
      </c>
      <c r="T148" s="7">
        <v>22781.975354105234</v>
      </c>
      <c r="U148" s="126">
        <f t="shared" si="9"/>
        <v>60206.897799406419</v>
      </c>
    </row>
    <row r="149" spans="1:21">
      <c r="A149" s="37">
        <v>155</v>
      </c>
      <c r="B149" s="17"/>
      <c r="C149" s="16"/>
      <c r="D149" s="38" t="s">
        <v>22</v>
      </c>
      <c r="E149" s="49" t="s">
        <v>180</v>
      </c>
      <c r="F149" s="40"/>
      <c r="G149" s="111">
        <f t="shared" si="7"/>
        <v>1545707.9796335942</v>
      </c>
      <c r="H149" s="26">
        <v>15472.468966757937</v>
      </c>
      <c r="I149" s="7">
        <v>12583.186962956563</v>
      </c>
      <c r="J149" s="7">
        <v>17923.470640324056</v>
      </c>
      <c r="K149" s="7">
        <v>54314.962067618966</v>
      </c>
      <c r="L149" s="7">
        <v>135004.16321495175</v>
      </c>
      <c r="M149" s="7">
        <v>526863.41880881786</v>
      </c>
      <c r="N149" s="126">
        <f t="shared" si="8"/>
        <v>762161.67066142708</v>
      </c>
      <c r="O149" s="26">
        <v>11825.318272748613</v>
      </c>
      <c r="P149" s="7">
        <v>6123.6123926363216</v>
      </c>
      <c r="Q149" s="7">
        <v>6845.4210094757073</v>
      </c>
      <c r="R149" s="7">
        <v>13323.499512497336</v>
      </c>
      <c r="S149" s="7">
        <v>82082.494645662606</v>
      </c>
      <c r="T149" s="7">
        <v>663345.96313914657</v>
      </c>
      <c r="U149" s="126">
        <f t="shared" si="9"/>
        <v>783546.30897216708</v>
      </c>
    </row>
    <row r="150" spans="1:21">
      <c r="A150" s="37">
        <v>156</v>
      </c>
      <c r="B150" s="17"/>
      <c r="C150" s="16"/>
      <c r="D150" s="38" t="s">
        <v>24</v>
      </c>
      <c r="E150" s="49" t="s">
        <v>181</v>
      </c>
      <c r="F150" s="40"/>
      <c r="G150" s="111">
        <f t="shared" si="7"/>
        <v>236523.22949851942</v>
      </c>
      <c r="H150" s="26">
        <v>14615.573002092922</v>
      </c>
      <c r="I150" s="7">
        <v>6042.6633655186743</v>
      </c>
      <c r="J150" s="7">
        <v>9220.5688594207168</v>
      </c>
      <c r="K150" s="7">
        <v>16302.739167336375</v>
      </c>
      <c r="L150" s="7">
        <v>22091.895541802049</v>
      </c>
      <c r="M150" s="7">
        <v>38529.057896092534</v>
      </c>
      <c r="N150" s="126">
        <f t="shared" si="8"/>
        <v>106802.49783226327</v>
      </c>
      <c r="O150" s="26">
        <v>15667.844135799247</v>
      </c>
      <c r="P150" s="7">
        <v>5962.2415599186461</v>
      </c>
      <c r="Q150" s="7">
        <v>11376.272519033402</v>
      </c>
      <c r="R150" s="7">
        <v>13972.543847490102</v>
      </c>
      <c r="S150" s="7">
        <v>22284.644186541438</v>
      </c>
      <c r="T150" s="7">
        <v>60457.185417473316</v>
      </c>
      <c r="U150" s="126">
        <f t="shared" si="9"/>
        <v>129720.73166625615</v>
      </c>
    </row>
    <row r="151" spans="1:21">
      <c r="A151" s="37">
        <v>157</v>
      </c>
      <c r="B151" s="17"/>
      <c r="C151" s="16"/>
      <c r="D151" s="38" t="s">
        <v>26</v>
      </c>
      <c r="E151" s="49" t="s">
        <v>182</v>
      </c>
      <c r="F151" s="40"/>
      <c r="G151" s="111">
        <f t="shared" si="7"/>
        <v>379618.91909659805</v>
      </c>
      <c r="H151" s="26">
        <v>30087.536315877282</v>
      </c>
      <c r="I151" s="7">
        <v>37353.851348993368</v>
      </c>
      <c r="J151" s="7">
        <v>39695.437585100532</v>
      </c>
      <c r="K151" s="7">
        <v>37754.3211658746</v>
      </c>
      <c r="L151" s="7">
        <v>41108.534463554621</v>
      </c>
      <c r="M151" s="7">
        <v>54009.763613954186</v>
      </c>
      <c r="N151" s="126">
        <f t="shared" si="8"/>
        <v>240009.44449335459</v>
      </c>
      <c r="O151" s="26">
        <v>25562.087926067528</v>
      </c>
      <c r="P151" s="7">
        <v>17867.515724081546</v>
      </c>
      <c r="Q151" s="7">
        <v>11139.548904804687</v>
      </c>
      <c r="R151" s="7">
        <v>10782.892667996697</v>
      </c>
      <c r="S151" s="7">
        <v>18476.340155041777</v>
      </c>
      <c r="T151" s="7">
        <v>55781.089225251228</v>
      </c>
      <c r="U151" s="126">
        <f t="shared" si="9"/>
        <v>139609.47460324346</v>
      </c>
    </row>
    <row r="152" spans="1:21">
      <c r="A152" s="37">
        <v>158</v>
      </c>
      <c r="B152" s="12"/>
      <c r="C152" s="12"/>
      <c r="D152" s="52" t="s">
        <v>32</v>
      </c>
      <c r="E152" s="49" t="s">
        <v>183</v>
      </c>
      <c r="F152" s="43"/>
      <c r="G152" s="111">
        <f t="shared" si="7"/>
        <v>38290.948588855856</v>
      </c>
      <c r="H152" s="26">
        <v>2260.4817976634949</v>
      </c>
      <c r="I152" s="7">
        <v>3309.5805962349405</v>
      </c>
      <c r="J152" s="7">
        <v>5042.4198686967138</v>
      </c>
      <c r="K152" s="7">
        <v>5208.1746622192441</v>
      </c>
      <c r="L152" s="7">
        <v>4570.5783354458399</v>
      </c>
      <c r="M152" s="7">
        <v>1951.5388749392878</v>
      </c>
      <c r="N152" s="126">
        <f t="shared" si="8"/>
        <v>22342.774135199521</v>
      </c>
      <c r="O152" s="26">
        <v>2434.3505350777705</v>
      </c>
      <c r="P152" s="7">
        <v>2466.3503864698869</v>
      </c>
      <c r="Q152" s="7">
        <v>2582.590002111072</v>
      </c>
      <c r="R152" s="7">
        <v>3073.1336739926483</v>
      </c>
      <c r="S152" s="7">
        <v>3330.1149599901983</v>
      </c>
      <c r="T152" s="7">
        <v>2061.6348960147589</v>
      </c>
      <c r="U152" s="126">
        <f t="shared" si="9"/>
        <v>15948.174453656335</v>
      </c>
    </row>
    <row r="153" spans="1:21">
      <c r="A153" s="37">
        <v>159</v>
      </c>
      <c r="B153" s="10"/>
      <c r="C153" s="11"/>
      <c r="D153" s="38" t="s">
        <v>34</v>
      </c>
      <c r="E153" s="49" t="s">
        <v>184</v>
      </c>
      <c r="F153" s="51"/>
      <c r="G153" s="111">
        <f t="shared" si="7"/>
        <v>1201178.9256564046</v>
      </c>
      <c r="H153" s="26">
        <v>71217.220441531448</v>
      </c>
      <c r="I153" s="7">
        <v>35239.111572109163</v>
      </c>
      <c r="J153" s="7">
        <v>79317.470605164766</v>
      </c>
      <c r="K153" s="7">
        <v>121606.3587256074</v>
      </c>
      <c r="L153" s="7">
        <v>144483.85036027431</v>
      </c>
      <c r="M153" s="7">
        <v>262481.08097881079</v>
      </c>
      <c r="N153" s="126">
        <f t="shared" si="8"/>
        <v>714345.09268349782</v>
      </c>
      <c r="O153" s="26">
        <v>55292.156926140349</v>
      </c>
      <c r="P153" s="7">
        <v>22963.765130486252</v>
      </c>
      <c r="Q153" s="7">
        <v>25490.658700000728</v>
      </c>
      <c r="R153" s="7">
        <v>37844.691744565964</v>
      </c>
      <c r="S153" s="7">
        <v>75304.420217812061</v>
      </c>
      <c r="T153" s="7">
        <v>269938.14025390148</v>
      </c>
      <c r="U153" s="126">
        <f t="shared" si="9"/>
        <v>486833.83297290682</v>
      </c>
    </row>
    <row r="154" spans="1:21">
      <c r="A154" s="93">
        <v>160</v>
      </c>
      <c r="B154" s="94"/>
      <c r="C154" s="95" t="s">
        <v>61</v>
      </c>
      <c r="D154" s="96" t="s">
        <v>185</v>
      </c>
      <c r="E154" s="97"/>
      <c r="F154" s="98"/>
      <c r="G154" s="99">
        <f t="shared" si="7"/>
        <v>1947808.7170430692</v>
      </c>
      <c r="H154" s="100">
        <v>14716.361347449485</v>
      </c>
      <c r="I154" s="101">
        <v>33068.183498321101</v>
      </c>
      <c r="J154" s="101">
        <v>342144.08443206549</v>
      </c>
      <c r="K154" s="101">
        <v>414736.00068306923</v>
      </c>
      <c r="L154" s="101">
        <v>296232.62833239138</v>
      </c>
      <c r="M154" s="101">
        <v>239840.25962208956</v>
      </c>
      <c r="N154" s="127">
        <f t="shared" si="8"/>
        <v>1340737.5179153862</v>
      </c>
      <c r="O154" s="100">
        <v>13705.875011100914</v>
      </c>
      <c r="P154" s="101">
        <v>24516.318774046376</v>
      </c>
      <c r="Q154" s="101">
        <v>128552.32772374898</v>
      </c>
      <c r="R154" s="101">
        <v>150605.58030746877</v>
      </c>
      <c r="S154" s="101">
        <v>147946.88961565495</v>
      </c>
      <c r="T154" s="101">
        <v>141744.20769566298</v>
      </c>
      <c r="U154" s="127">
        <f t="shared" si="9"/>
        <v>607071.19912768295</v>
      </c>
    </row>
    <row r="155" spans="1:21">
      <c r="A155" s="37">
        <v>161</v>
      </c>
      <c r="B155" s="17"/>
      <c r="C155" s="16"/>
      <c r="D155" s="38" t="s">
        <v>8</v>
      </c>
      <c r="E155" s="49" t="s">
        <v>186</v>
      </c>
      <c r="F155" s="40"/>
      <c r="G155" s="111">
        <f t="shared" si="7"/>
        <v>1149868.5062021434</v>
      </c>
      <c r="H155" s="26">
        <v>0</v>
      </c>
      <c r="I155" s="7">
        <v>6468.1270681414753</v>
      </c>
      <c r="J155" s="7">
        <v>125268.9929228425</v>
      </c>
      <c r="K155" s="7">
        <v>211970.70546811819</v>
      </c>
      <c r="L155" s="7">
        <v>206436.60415798426</v>
      </c>
      <c r="M155" s="7">
        <v>209432.4349194169</v>
      </c>
      <c r="N155" s="126">
        <f t="shared" si="8"/>
        <v>759576.86453650333</v>
      </c>
      <c r="O155" s="26">
        <v>0</v>
      </c>
      <c r="P155" s="7">
        <v>4013.5913669418696</v>
      </c>
      <c r="Q155" s="7">
        <v>64878.834595918655</v>
      </c>
      <c r="R155" s="7">
        <v>88023.348998814821</v>
      </c>
      <c r="S155" s="7">
        <v>113555.10344535857</v>
      </c>
      <c r="T155" s="7">
        <v>119820.7632586062</v>
      </c>
      <c r="U155" s="126">
        <f t="shared" si="9"/>
        <v>390291.64166564011</v>
      </c>
    </row>
    <row r="156" spans="1:21">
      <c r="A156" s="37">
        <v>162</v>
      </c>
      <c r="B156" s="17"/>
      <c r="C156" s="16"/>
      <c r="D156" s="38" t="s">
        <v>10</v>
      </c>
      <c r="E156" s="49" t="s">
        <v>187</v>
      </c>
      <c r="F156" s="55"/>
      <c r="G156" s="111">
        <f t="shared" si="7"/>
        <v>523864.8857379132</v>
      </c>
      <c r="H156" s="26">
        <v>12945.950664287906</v>
      </c>
      <c r="I156" s="7">
        <v>12877.365601509809</v>
      </c>
      <c r="J156" s="7">
        <v>142418.33831217885</v>
      </c>
      <c r="K156" s="7">
        <v>125975.73254687339</v>
      </c>
      <c r="L156" s="7">
        <v>58146.129049435258</v>
      </c>
      <c r="M156" s="7">
        <v>23004.287033013999</v>
      </c>
      <c r="N156" s="126">
        <f t="shared" si="8"/>
        <v>375367.80320729921</v>
      </c>
      <c r="O156" s="26">
        <v>11905.542388835005</v>
      </c>
      <c r="P156" s="7">
        <v>9698.6802582582459</v>
      </c>
      <c r="Q156" s="7">
        <v>44251.539535854012</v>
      </c>
      <c r="R156" s="7">
        <v>42888.377032399178</v>
      </c>
      <c r="S156" s="7">
        <v>22198.956061437726</v>
      </c>
      <c r="T156" s="7">
        <v>17553.987253829837</v>
      </c>
      <c r="U156" s="126">
        <f t="shared" si="9"/>
        <v>148497.08253061399</v>
      </c>
    </row>
    <row r="157" spans="1:21" ht="12.6" thickBot="1">
      <c r="A157" s="56">
        <v>163</v>
      </c>
      <c r="B157" s="57"/>
      <c r="C157" s="58"/>
      <c r="D157" s="59" t="s">
        <v>22</v>
      </c>
      <c r="E157" s="60" t="s">
        <v>188</v>
      </c>
      <c r="F157" s="61"/>
      <c r="G157" s="114">
        <f t="shared" si="7"/>
        <v>274075.3276876671</v>
      </c>
      <c r="H157" s="27">
        <v>1770.4107646354637</v>
      </c>
      <c r="I157" s="28">
        <v>13722.690714068076</v>
      </c>
      <c r="J157" s="28">
        <v>74456.751346484598</v>
      </c>
      <c r="K157" s="28">
        <v>76789.56399203949</v>
      </c>
      <c r="L157" s="28">
        <v>31649.891780243277</v>
      </c>
      <c r="M157" s="28">
        <v>7403.5400024760056</v>
      </c>
      <c r="N157" s="128">
        <f t="shared" si="8"/>
        <v>205792.84859994691</v>
      </c>
      <c r="O157" s="27">
        <v>1800.3327625725549</v>
      </c>
      <c r="P157" s="28">
        <v>10804.047328620713</v>
      </c>
      <c r="Q157" s="28">
        <v>19421.955101013318</v>
      </c>
      <c r="R157" s="28">
        <v>19693.853567159691</v>
      </c>
      <c r="S157" s="28">
        <v>12192.832881556191</v>
      </c>
      <c r="T157" s="28">
        <v>4369.457446797689</v>
      </c>
      <c r="U157" s="128">
        <f t="shared" si="9"/>
        <v>68282.479087720159</v>
      </c>
    </row>
  </sheetData>
  <mergeCells count="4">
    <mergeCell ref="C3:D3"/>
    <mergeCell ref="H5:N5"/>
    <mergeCell ref="O5:U5"/>
    <mergeCell ref="C11:F11"/>
  </mergeCells>
  <pageMargins left="0.70866141732282995" right="0.70866141732282995" top="0.74803149606299002" bottom="0.74803149606299002" header="0.31496062992126" footer="0.31496062992126"/>
  <pageSetup paperSize="9" scale="90" orientation="landscape" r:id="rId1"/>
  <colBreaks count="1" manualBreakCount="1">
    <brk id="14"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7</vt:i4>
      </vt:variant>
    </vt:vector>
  </HeadingPairs>
  <TitlesOfParts>
    <vt:vector size="16" baseType="lpstr">
      <vt:lpstr>Notes</vt:lpstr>
      <vt:lpstr>Summary</vt:lpstr>
      <vt:lpstr>Top 20 causes</vt:lpstr>
      <vt:lpstr>World2016-2060 Deaths</vt:lpstr>
      <vt:lpstr>World2016-2060 ASDR</vt:lpstr>
      <vt:lpstr>World2016</vt:lpstr>
      <vt:lpstr>World2030</vt:lpstr>
      <vt:lpstr>World2045</vt:lpstr>
      <vt:lpstr>World2060</vt:lpstr>
      <vt:lpstr>Summary!Print_Titles</vt:lpstr>
      <vt:lpstr>World2016!Print_Titles</vt:lpstr>
      <vt:lpstr>'World2016-2060 ASDR'!Print_Titles</vt:lpstr>
      <vt:lpstr>'World2016-2060 Deaths'!Print_Titles</vt:lpstr>
      <vt:lpstr>World2030!Print_Titles</vt:lpstr>
      <vt:lpstr>World2045!Print_Titles</vt:lpstr>
      <vt:lpstr>World2060!Print_Titles</vt:lpstr>
    </vt:vector>
  </TitlesOfParts>
  <Company>WHO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MAHANANI, Wahyu Retno</dc:creator>
  <cp:lastModifiedBy>Colin Mathers</cp:lastModifiedBy>
  <cp:lastPrinted>2013-05-27T12:29:13Z</cp:lastPrinted>
  <dcterms:created xsi:type="dcterms:W3CDTF">2013-05-24T11:21:11Z</dcterms:created>
  <dcterms:modified xsi:type="dcterms:W3CDTF">2018-10-10T11:01:09Z</dcterms:modified>
</cp:coreProperties>
</file>